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11"/>
  <workbookPr codeName="ThisWorkbook" defaultThemeVersion="124226"/>
  <mc:AlternateContent xmlns:mc="http://schemas.openxmlformats.org/markup-compatibility/2006">
    <mc:Choice Requires="x15">
      <x15ac:absPath xmlns:x15ac="http://schemas.microsoft.com/office/spreadsheetml/2010/11/ac" url="I:\MAD Branch\PA\Apps and Offers\2025 Academic Year\Appendix\"/>
    </mc:Choice>
  </mc:AlternateContent>
  <xr:revisionPtr revIDLastSave="0" documentId="8_{B0AA45A8-C3ED-40EE-B77C-F1F0C510C448}" xr6:coauthVersionLast="47" xr6:coauthVersionMax="47" xr10:uidLastSave="{00000000-0000-0000-0000-000000000000}"/>
  <bookViews>
    <workbookView xWindow="-110" yWindow="-110" windowWidth="19420" windowHeight="10300" tabRatio="714" firstSheet="10" activeTab="10" xr2:uid="{00000000-000D-0000-FFFF-FFFF00000000}"/>
  </bookViews>
  <sheets>
    <sheet name="Contents" sheetId="11" r:id="rId1"/>
    <sheet name="Table A1" sheetId="8" r:id="rId2"/>
    <sheet name="Table A2" sheetId="10" r:id="rId3"/>
    <sheet name="Table A3" sheetId="9" r:id="rId4"/>
    <sheet name="Tables A4.1 and A4.2" sheetId="19" r:id="rId5"/>
    <sheet name="Table A5" sheetId="7" r:id="rId6"/>
    <sheet name="Table A6" sheetId="12" r:id="rId7"/>
    <sheet name="Table A7" sheetId="13" r:id="rId8"/>
    <sheet name="Tables A8.1 and A8.2" sheetId="14" r:id="rId9"/>
    <sheet name="Tables A9.1 and A9.2" sheetId="22" r:id="rId10"/>
    <sheet name="Table A10" sheetId="4" r:id="rId11"/>
  </sheets>
  <definedNames>
    <definedName name="_xlnm.Print_Area" localSheetId="0">Contents!$A$1:$B$4</definedName>
    <definedName name="_xlnm.Print_Area" localSheetId="1">'Table A1'!$A$1:$G$53</definedName>
    <definedName name="_xlnm.Print_Area" localSheetId="10">'Table A10'!$A$1:$AN$1</definedName>
    <definedName name="_xlnm.Print_Area" localSheetId="2">'Table A2'!$A$1:$C$33</definedName>
    <definedName name="_xlnm.Print_Area" localSheetId="3">'Table A3'!$A$1:$C$41</definedName>
    <definedName name="_xlnm.Print_Area" localSheetId="5">'Table A5'!$A$1:$F$1</definedName>
    <definedName name="_xlnm.Print_Area" localSheetId="6">'Table A6'!$A$1:$F$27</definedName>
    <definedName name="_xlnm.Print_Area" localSheetId="7">'Table A7'!$A$1:$G$1</definedName>
    <definedName name="_xlnm.Print_Area" localSheetId="4">'Tables A4.1 and A4.2'!$A$1:$G$1</definedName>
    <definedName name="_xlnm.Print_Area" localSheetId="8">'Tables A8.1 and A8.2'!$A$1:$J$1</definedName>
    <definedName name="_xlnm.Print_Titles" localSheetId="1">'Table A1'!$2:$4</definedName>
    <definedName name="_xlnm.Print_Titles" localSheetId="2">'Table A2'!$4:$5</definedName>
    <definedName name="_xlnm.Print_Titles" localSheetId="3">'Table A3'!$5:$7</definedName>
    <definedName name="Table_A11">#REF!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2" i="19" l="1"/>
  <c r="I32" i="19"/>
  <c r="H33" i="19"/>
  <c r="I33" i="19"/>
  <c r="H34" i="19"/>
  <c r="I34" i="19"/>
  <c r="H35" i="19"/>
  <c r="I35" i="19"/>
  <c r="H36" i="19"/>
  <c r="I36" i="19"/>
  <c r="H37" i="19"/>
  <c r="I37" i="19"/>
  <c r="H38" i="19"/>
  <c r="I38" i="19"/>
  <c r="H39" i="19"/>
  <c r="I39" i="19"/>
  <c r="H40" i="19"/>
  <c r="I40" i="19"/>
  <c r="H41" i="19"/>
  <c r="I41" i="19"/>
  <c r="H42" i="19"/>
  <c r="I42" i="19"/>
  <c r="H43" i="19"/>
  <c r="I43" i="19"/>
  <c r="H44" i="19"/>
  <c r="I44" i="19"/>
  <c r="H46" i="19"/>
  <c r="I46" i="19"/>
  <c r="H47" i="19"/>
  <c r="I47" i="19"/>
  <c r="H48" i="19"/>
  <c r="I48" i="19"/>
  <c r="H49" i="19"/>
  <c r="I49" i="19"/>
  <c r="I31" i="19"/>
  <c r="B31" i="19"/>
  <c r="D7" i="8"/>
  <c r="E7" i="8"/>
  <c r="F7" i="8"/>
  <c r="G7" i="8"/>
  <c r="H7" i="8"/>
  <c r="D8" i="8"/>
  <c r="E8" i="8"/>
  <c r="F8" i="8"/>
  <c r="G8" i="8"/>
  <c r="H8" i="8"/>
  <c r="D9" i="8"/>
  <c r="E9" i="8"/>
  <c r="F9" i="8"/>
  <c r="G9" i="8"/>
  <c r="H9" i="8"/>
  <c r="L38" i="19"/>
  <c r="B39" i="19"/>
  <c r="C39" i="19"/>
  <c r="D39" i="19"/>
  <c r="E39" i="19"/>
  <c r="F39" i="19"/>
  <c r="G39" i="19"/>
  <c r="B53" i="4"/>
  <c r="AN53" i="4" s="1"/>
  <c r="C53" i="4"/>
  <c r="AO53" i="4" s="1"/>
  <c r="D53" i="4"/>
  <c r="AP53" i="4" s="1"/>
  <c r="E53" i="4"/>
  <c r="AQ53" i="4" s="1"/>
  <c r="F53" i="4"/>
  <c r="AR53" i="4" s="1"/>
  <c r="AT45" i="4"/>
  <c r="AV45" i="4"/>
  <c r="AW45" i="4"/>
  <c r="AX45" i="4"/>
  <c r="AY45" i="4"/>
  <c r="AZ45" i="4"/>
  <c r="BA45" i="4"/>
  <c r="BB45" i="4"/>
  <c r="AS45" i="4"/>
  <c r="AX49" i="4"/>
  <c r="AQ47" i="4"/>
  <c r="AX47" i="4"/>
  <c r="AY47" i="4"/>
  <c r="AZ47" i="4"/>
  <c r="BA47" i="4"/>
  <c r="BB47" i="4"/>
  <c r="AV53" i="4"/>
  <c r="AW53" i="4"/>
  <c r="AX53" i="4"/>
  <c r="AY53" i="4"/>
  <c r="AZ53" i="4"/>
  <c r="BA53" i="4"/>
  <c r="BB53" i="4"/>
  <c r="AO52" i="4"/>
  <c r="AP52" i="4"/>
  <c r="AQ52" i="4"/>
  <c r="AR52" i="4"/>
  <c r="AS52" i="4"/>
  <c r="AT52" i="4"/>
  <c r="AV52" i="4"/>
  <c r="AW52" i="4"/>
  <c r="AX52" i="4"/>
  <c r="AY52" i="4"/>
  <c r="AZ52" i="4"/>
  <c r="BA52" i="4"/>
  <c r="BB52" i="4"/>
  <c r="AO49" i="4"/>
  <c r="AP49" i="4"/>
  <c r="AQ49" i="4"/>
  <c r="AR49" i="4"/>
  <c r="AS49" i="4"/>
  <c r="AT49" i="4"/>
  <c r="AV49" i="4"/>
  <c r="AW49" i="4"/>
  <c r="AY49" i="4"/>
  <c r="AZ49" i="4"/>
  <c r="BA49" i="4"/>
  <c r="BB49" i="4"/>
  <c r="AO50" i="4"/>
  <c r="AP50" i="4"/>
  <c r="AQ50" i="4"/>
  <c r="AR50" i="4"/>
  <c r="AS50" i="4"/>
  <c r="AT50" i="4"/>
  <c r="AV50" i="4"/>
  <c r="AW50" i="4"/>
  <c r="AX50" i="4"/>
  <c r="AY50" i="4"/>
  <c r="AZ50" i="4"/>
  <c r="BA50" i="4"/>
  <c r="BB50" i="4"/>
  <c r="AO47" i="4"/>
  <c r="AP47" i="4"/>
  <c r="AR47" i="4"/>
  <c r="AS47" i="4"/>
  <c r="AT47" i="4"/>
  <c r="AV47" i="4"/>
  <c r="AW47" i="4"/>
  <c r="AO45" i="4"/>
  <c r="AP45" i="4"/>
  <c r="AQ45" i="4"/>
  <c r="AR45" i="4"/>
  <c r="AO41" i="4"/>
  <c r="AP41" i="4"/>
  <c r="AQ41" i="4"/>
  <c r="AR41" i="4"/>
  <c r="AS41" i="4"/>
  <c r="AT41" i="4"/>
  <c r="AV41" i="4"/>
  <c r="AW41" i="4"/>
  <c r="AX41" i="4"/>
  <c r="AY41" i="4"/>
  <c r="AZ41" i="4"/>
  <c r="BA41" i="4"/>
  <c r="BB41" i="4"/>
  <c r="AO42" i="4"/>
  <c r="AP42" i="4"/>
  <c r="AQ42" i="4"/>
  <c r="AR42" i="4"/>
  <c r="AS42" i="4"/>
  <c r="AT42" i="4"/>
  <c r="AV42" i="4"/>
  <c r="AW42" i="4"/>
  <c r="AX42" i="4"/>
  <c r="AY42" i="4"/>
  <c r="AZ42" i="4"/>
  <c r="BA42" i="4"/>
  <c r="BB42" i="4"/>
  <c r="AO43" i="4"/>
  <c r="AP43" i="4"/>
  <c r="AQ43" i="4"/>
  <c r="AR43" i="4"/>
  <c r="AS43" i="4"/>
  <c r="AT43" i="4"/>
  <c r="AV43" i="4"/>
  <c r="AW43" i="4"/>
  <c r="AX43" i="4"/>
  <c r="AY43" i="4"/>
  <c r="AZ43" i="4"/>
  <c r="BA43" i="4"/>
  <c r="BB43" i="4"/>
  <c r="AN36" i="4"/>
  <c r="AO36" i="4"/>
  <c r="AP36" i="4"/>
  <c r="AQ36" i="4"/>
  <c r="AR36" i="4"/>
  <c r="AS36" i="4"/>
  <c r="AT36" i="4"/>
  <c r="AV36" i="4"/>
  <c r="AW36" i="4"/>
  <c r="AX36" i="4"/>
  <c r="AY36" i="4"/>
  <c r="AZ36" i="4"/>
  <c r="BA36" i="4"/>
  <c r="BB36" i="4"/>
  <c r="AN37" i="4"/>
  <c r="AO37" i="4"/>
  <c r="AP37" i="4"/>
  <c r="AQ37" i="4"/>
  <c r="AR37" i="4"/>
  <c r="AS37" i="4"/>
  <c r="AT37" i="4"/>
  <c r="AV37" i="4"/>
  <c r="AW37" i="4"/>
  <c r="AX37" i="4"/>
  <c r="AY37" i="4"/>
  <c r="AZ37" i="4"/>
  <c r="BA37" i="4"/>
  <c r="BB37" i="4"/>
  <c r="AN38" i="4"/>
  <c r="AO38" i="4"/>
  <c r="AP38" i="4"/>
  <c r="AQ38" i="4"/>
  <c r="AR38" i="4"/>
  <c r="AS38" i="4"/>
  <c r="AT38" i="4"/>
  <c r="AV38" i="4"/>
  <c r="AW38" i="4"/>
  <c r="AX38" i="4"/>
  <c r="AY38" i="4"/>
  <c r="AZ38" i="4"/>
  <c r="BA38" i="4"/>
  <c r="BB38" i="4"/>
  <c r="AN39" i="4"/>
  <c r="AO39" i="4"/>
  <c r="AP39" i="4"/>
  <c r="AQ39" i="4"/>
  <c r="AR39" i="4"/>
  <c r="AS39" i="4"/>
  <c r="AT39" i="4"/>
  <c r="AV39" i="4"/>
  <c r="AW39" i="4"/>
  <c r="AX39" i="4"/>
  <c r="AY39" i="4"/>
  <c r="AZ39" i="4"/>
  <c r="BA39" i="4"/>
  <c r="BB39" i="4"/>
  <c r="AO35" i="4"/>
  <c r="AP35" i="4"/>
  <c r="AQ35" i="4"/>
  <c r="AR35" i="4"/>
  <c r="AS35" i="4"/>
  <c r="AT35" i="4"/>
  <c r="AV35" i="4"/>
  <c r="AW35" i="4"/>
  <c r="AX35" i="4"/>
  <c r="AY35" i="4"/>
  <c r="AZ35" i="4"/>
  <c r="BA35" i="4"/>
  <c r="BB35" i="4"/>
  <c r="AN28" i="4"/>
  <c r="AO28" i="4"/>
  <c r="AP28" i="4"/>
  <c r="AQ28" i="4"/>
  <c r="AR28" i="4"/>
  <c r="AS28" i="4"/>
  <c r="AT28" i="4"/>
  <c r="AV28" i="4"/>
  <c r="AW28" i="4"/>
  <c r="AX28" i="4"/>
  <c r="AY28" i="4"/>
  <c r="AZ28" i="4"/>
  <c r="BA28" i="4"/>
  <c r="BB28" i="4"/>
  <c r="AN29" i="4"/>
  <c r="AO29" i="4"/>
  <c r="AP29" i="4"/>
  <c r="AQ29" i="4"/>
  <c r="AR29" i="4"/>
  <c r="AS29" i="4"/>
  <c r="AT29" i="4"/>
  <c r="AV29" i="4"/>
  <c r="AW29" i="4"/>
  <c r="AX29" i="4"/>
  <c r="AY29" i="4"/>
  <c r="AZ29" i="4"/>
  <c r="BA29" i="4"/>
  <c r="BB29" i="4"/>
  <c r="AN30" i="4"/>
  <c r="AO30" i="4"/>
  <c r="AP30" i="4"/>
  <c r="AQ30" i="4"/>
  <c r="AR30" i="4"/>
  <c r="AS30" i="4"/>
  <c r="AT30" i="4"/>
  <c r="AV30" i="4"/>
  <c r="AW30" i="4"/>
  <c r="AX30" i="4"/>
  <c r="AY30" i="4"/>
  <c r="AZ30" i="4"/>
  <c r="BA30" i="4"/>
  <c r="BB30" i="4"/>
  <c r="AN31" i="4"/>
  <c r="AO31" i="4"/>
  <c r="AP31" i="4"/>
  <c r="AQ31" i="4"/>
  <c r="AR31" i="4"/>
  <c r="AS31" i="4"/>
  <c r="AT31" i="4"/>
  <c r="AV31" i="4"/>
  <c r="AW31" i="4"/>
  <c r="AX31" i="4"/>
  <c r="AY31" i="4"/>
  <c r="AZ31" i="4"/>
  <c r="BA31" i="4"/>
  <c r="BB31" i="4"/>
  <c r="AN32" i="4"/>
  <c r="AO32" i="4"/>
  <c r="AP32" i="4"/>
  <c r="AQ32" i="4"/>
  <c r="AR32" i="4"/>
  <c r="AS32" i="4"/>
  <c r="AT32" i="4"/>
  <c r="AV32" i="4"/>
  <c r="AW32" i="4"/>
  <c r="AX32" i="4"/>
  <c r="AY32" i="4"/>
  <c r="AZ32" i="4"/>
  <c r="BA32" i="4"/>
  <c r="BB32" i="4"/>
  <c r="AN33" i="4"/>
  <c r="AO33" i="4"/>
  <c r="AP33" i="4"/>
  <c r="AQ33" i="4"/>
  <c r="AR33" i="4"/>
  <c r="AS33" i="4"/>
  <c r="AT33" i="4"/>
  <c r="AV33" i="4"/>
  <c r="AW33" i="4"/>
  <c r="AX33" i="4"/>
  <c r="AY33" i="4"/>
  <c r="AZ33" i="4"/>
  <c r="BA33" i="4"/>
  <c r="BB33" i="4"/>
  <c r="AO27" i="4"/>
  <c r="AP27" i="4"/>
  <c r="AQ27" i="4"/>
  <c r="AR27" i="4"/>
  <c r="AS27" i="4"/>
  <c r="AT27" i="4"/>
  <c r="AV27" i="4"/>
  <c r="AW27" i="4"/>
  <c r="AX27" i="4"/>
  <c r="AY27" i="4"/>
  <c r="AZ27" i="4"/>
  <c r="BA27" i="4"/>
  <c r="BB27" i="4"/>
  <c r="AN19" i="4"/>
  <c r="AO19" i="4"/>
  <c r="AP19" i="4"/>
  <c r="AQ19" i="4"/>
  <c r="AR19" i="4"/>
  <c r="AS19" i="4"/>
  <c r="AT19" i="4"/>
  <c r="AV19" i="4"/>
  <c r="AW19" i="4"/>
  <c r="AX19" i="4"/>
  <c r="AY19" i="4"/>
  <c r="AZ19" i="4"/>
  <c r="BA19" i="4"/>
  <c r="BB19" i="4"/>
  <c r="AN20" i="4"/>
  <c r="AO20" i="4"/>
  <c r="AP20" i="4"/>
  <c r="AQ20" i="4"/>
  <c r="AR20" i="4"/>
  <c r="AS20" i="4"/>
  <c r="AT20" i="4"/>
  <c r="AV20" i="4"/>
  <c r="AW20" i="4"/>
  <c r="AX20" i="4"/>
  <c r="AY20" i="4"/>
  <c r="AZ20" i="4"/>
  <c r="BA20" i="4"/>
  <c r="BB20" i="4"/>
  <c r="AN21" i="4"/>
  <c r="AO21" i="4"/>
  <c r="AP21" i="4"/>
  <c r="AQ21" i="4"/>
  <c r="AR21" i="4"/>
  <c r="AS21" i="4"/>
  <c r="AT21" i="4"/>
  <c r="AV21" i="4"/>
  <c r="AW21" i="4"/>
  <c r="AX21" i="4"/>
  <c r="AY21" i="4"/>
  <c r="AZ21" i="4"/>
  <c r="BA21" i="4"/>
  <c r="BB21" i="4"/>
  <c r="AN22" i="4"/>
  <c r="AO22" i="4"/>
  <c r="AP22" i="4"/>
  <c r="AQ22" i="4"/>
  <c r="AR22" i="4"/>
  <c r="AS22" i="4"/>
  <c r="AT22" i="4"/>
  <c r="AV22" i="4"/>
  <c r="AW22" i="4"/>
  <c r="AX22" i="4"/>
  <c r="AY22" i="4"/>
  <c r="AZ22" i="4"/>
  <c r="BA22" i="4"/>
  <c r="BB22" i="4"/>
  <c r="AN23" i="4"/>
  <c r="AO23" i="4"/>
  <c r="AP23" i="4"/>
  <c r="AQ23" i="4"/>
  <c r="AR23" i="4"/>
  <c r="AS23" i="4"/>
  <c r="AT23" i="4"/>
  <c r="AV23" i="4"/>
  <c r="AW23" i="4"/>
  <c r="AX23" i="4"/>
  <c r="AY23" i="4"/>
  <c r="AZ23" i="4"/>
  <c r="BA23" i="4"/>
  <c r="BB23" i="4"/>
  <c r="AN24" i="4"/>
  <c r="AO24" i="4"/>
  <c r="AP24" i="4"/>
  <c r="AQ24" i="4"/>
  <c r="AR24" i="4"/>
  <c r="AS24" i="4"/>
  <c r="AT24" i="4"/>
  <c r="AV24" i="4"/>
  <c r="AW24" i="4"/>
  <c r="AX24" i="4"/>
  <c r="AY24" i="4"/>
  <c r="AZ24" i="4"/>
  <c r="BA24" i="4"/>
  <c r="BB24" i="4"/>
  <c r="AN25" i="4"/>
  <c r="AO25" i="4"/>
  <c r="AP25" i="4"/>
  <c r="AQ25" i="4"/>
  <c r="AR25" i="4"/>
  <c r="AS25" i="4"/>
  <c r="AT25" i="4"/>
  <c r="AV25" i="4"/>
  <c r="AW25" i="4"/>
  <c r="AX25" i="4"/>
  <c r="AY25" i="4"/>
  <c r="AZ25" i="4"/>
  <c r="BA25" i="4"/>
  <c r="BB25" i="4"/>
  <c r="AO18" i="4"/>
  <c r="AP18" i="4"/>
  <c r="AQ18" i="4"/>
  <c r="AR18" i="4"/>
  <c r="AS18" i="4"/>
  <c r="AT18" i="4"/>
  <c r="AV18" i="4"/>
  <c r="AW18" i="4"/>
  <c r="AX18" i="4"/>
  <c r="AY18" i="4"/>
  <c r="AZ18" i="4"/>
  <c r="BA18" i="4"/>
  <c r="BB18" i="4"/>
  <c r="AN8" i="4"/>
  <c r="AO8" i="4"/>
  <c r="AP8" i="4"/>
  <c r="AQ8" i="4"/>
  <c r="AR8" i="4"/>
  <c r="AS8" i="4"/>
  <c r="AT8" i="4"/>
  <c r="AV8" i="4"/>
  <c r="AW8" i="4"/>
  <c r="AX8" i="4"/>
  <c r="AY8" i="4"/>
  <c r="AZ8" i="4"/>
  <c r="BA8" i="4"/>
  <c r="BB8" i="4"/>
  <c r="AN9" i="4"/>
  <c r="AO9" i="4"/>
  <c r="AP9" i="4"/>
  <c r="AQ9" i="4"/>
  <c r="AR9" i="4"/>
  <c r="AS9" i="4"/>
  <c r="AT9" i="4"/>
  <c r="AV9" i="4"/>
  <c r="AW9" i="4"/>
  <c r="AX9" i="4"/>
  <c r="AY9" i="4"/>
  <c r="AZ9" i="4"/>
  <c r="BA9" i="4"/>
  <c r="BB9" i="4"/>
  <c r="AN10" i="4"/>
  <c r="AO10" i="4"/>
  <c r="AP10" i="4"/>
  <c r="AQ10" i="4"/>
  <c r="AR10" i="4"/>
  <c r="AS10" i="4"/>
  <c r="AT10" i="4"/>
  <c r="AV10" i="4"/>
  <c r="AW10" i="4"/>
  <c r="AX10" i="4"/>
  <c r="AY10" i="4"/>
  <c r="AZ10" i="4"/>
  <c r="BA10" i="4"/>
  <c r="BB10" i="4"/>
  <c r="AN11" i="4"/>
  <c r="AO11" i="4"/>
  <c r="AP11" i="4"/>
  <c r="AQ11" i="4"/>
  <c r="AR11" i="4"/>
  <c r="AS11" i="4"/>
  <c r="AT11" i="4"/>
  <c r="AV11" i="4"/>
  <c r="AW11" i="4"/>
  <c r="AX11" i="4"/>
  <c r="AY11" i="4"/>
  <c r="AZ11" i="4"/>
  <c r="BA11" i="4"/>
  <c r="BB11" i="4"/>
  <c r="AN12" i="4"/>
  <c r="AO12" i="4"/>
  <c r="AP12" i="4"/>
  <c r="AQ12" i="4"/>
  <c r="AR12" i="4"/>
  <c r="AS12" i="4"/>
  <c r="AT12" i="4"/>
  <c r="AV12" i="4"/>
  <c r="AW12" i="4"/>
  <c r="AX12" i="4"/>
  <c r="AY12" i="4"/>
  <c r="AZ12" i="4"/>
  <c r="BA12" i="4"/>
  <c r="BB12" i="4"/>
  <c r="AN13" i="4"/>
  <c r="AO13" i="4"/>
  <c r="AP13" i="4"/>
  <c r="AQ13" i="4"/>
  <c r="AR13" i="4"/>
  <c r="AS13" i="4"/>
  <c r="AT13" i="4"/>
  <c r="AV13" i="4"/>
  <c r="AW13" i="4"/>
  <c r="AX13" i="4"/>
  <c r="AY13" i="4"/>
  <c r="AZ13" i="4"/>
  <c r="BA13" i="4"/>
  <c r="BB13" i="4"/>
  <c r="AN14" i="4"/>
  <c r="AO14" i="4"/>
  <c r="AP14" i="4"/>
  <c r="AQ14" i="4"/>
  <c r="AR14" i="4"/>
  <c r="AS14" i="4"/>
  <c r="AT14" i="4"/>
  <c r="AV14" i="4"/>
  <c r="AW14" i="4"/>
  <c r="AX14" i="4"/>
  <c r="AY14" i="4"/>
  <c r="AZ14" i="4"/>
  <c r="BA14" i="4"/>
  <c r="BB14" i="4"/>
  <c r="AN15" i="4"/>
  <c r="AO15" i="4"/>
  <c r="AP15" i="4"/>
  <c r="AQ15" i="4"/>
  <c r="AR15" i="4"/>
  <c r="AS15" i="4"/>
  <c r="AT15" i="4"/>
  <c r="AV15" i="4"/>
  <c r="AW15" i="4"/>
  <c r="AX15" i="4"/>
  <c r="AY15" i="4"/>
  <c r="AZ15" i="4"/>
  <c r="BA15" i="4"/>
  <c r="BB15" i="4"/>
  <c r="AN16" i="4"/>
  <c r="AO16" i="4"/>
  <c r="AP16" i="4"/>
  <c r="AQ16" i="4"/>
  <c r="AR16" i="4"/>
  <c r="AS16" i="4"/>
  <c r="AT16" i="4"/>
  <c r="AV16" i="4"/>
  <c r="AW16" i="4"/>
  <c r="AX16" i="4"/>
  <c r="AY16" i="4"/>
  <c r="AZ16" i="4"/>
  <c r="BA16" i="4"/>
  <c r="BB16" i="4"/>
  <c r="AO7" i="4"/>
  <c r="AP7" i="4"/>
  <c r="AQ7" i="4"/>
  <c r="AR7" i="4"/>
  <c r="AS7" i="4"/>
  <c r="AT7" i="4"/>
  <c r="AV7" i="4"/>
  <c r="AW7" i="4"/>
  <c r="AX7" i="4"/>
  <c r="AY7" i="4"/>
  <c r="AZ7" i="4"/>
  <c r="BA7" i="4"/>
  <c r="BB7" i="4"/>
  <c r="AN7" i="4"/>
  <c r="P32" i="19"/>
  <c r="P33" i="19"/>
  <c r="P34" i="19"/>
  <c r="P35" i="19"/>
  <c r="P36" i="19"/>
  <c r="P37" i="19"/>
  <c r="P38" i="19"/>
  <c r="P39" i="19"/>
  <c r="P40" i="19"/>
  <c r="P41" i="19"/>
  <c r="P42" i="19"/>
  <c r="P43" i="19"/>
  <c r="P44" i="19"/>
  <c r="P46" i="19"/>
  <c r="P47" i="19"/>
  <c r="P48" i="19"/>
  <c r="P49" i="19"/>
  <c r="P31" i="19"/>
  <c r="M32" i="19"/>
  <c r="M33" i="19"/>
  <c r="M34" i="19"/>
  <c r="M35" i="19"/>
  <c r="M36" i="19"/>
  <c r="M37" i="19"/>
  <c r="M38" i="19"/>
  <c r="M39" i="19"/>
  <c r="M40" i="19"/>
  <c r="M41" i="19"/>
  <c r="M42" i="19"/>
  <c r="M43" i="19"/>
  <c r="M44" i="19"/>
  <c r="M46" i="19"/>
  <c r="M47" i="19"/>
  <c r="M48" i="19"/>
  <c r="M49" i="19"/>
  <c r="M31" i="19"/>
  <c r="L57" i="8"/>
  <c r="M57" i="8"/>
  <c r="L56" i="8"/>
  <c r="M56" i="8"/>
  <c r="L55" i="8"/>
  <c r="M55" i="8"/>
  <c r="L51" i="8"/>
  <c r="M51" i="8"/>
  <c r="L50" i="8"/>
  <c r="M50" i="8"/>
  <c r="L49" i="8"/>
  <c r="M49" i="8"/>
  <c r="L39" i="8"/>
  <c r="M39" i="8"/>
  <c r="L45" i="8"/>
  <c r="M45" i="8"/>
  <c r="L44" i="8"/>
  <c r="M44" i="8"/>
  <c r="L43" i="8"/>
  <c r="M43" i="8"/>
  <c r="L38" i="8"/>
  <c r="M38" i="8"/>
  <c r="L37" i="8"/>
  <c r="M37" i="8"/>
  <c r="L33" i="8"/>
  <c r="M33" i="8"/>
  <c r="L32" i="8"/>
  <c r="M32" i="8"/>
  <c r="L31" i="8"/>
  <c r="M31" i="8"/>
  <c r="L27" i="8"/>
  <c r="M27" i="8"/>
  <c r="L26" i="8"/>
  <c r="M26" i="8"/>
  <c r="L25" i="8"/>
  <c r="M25" i="8"/>
  <c r="L21" i="8"/>
  <c r="M21" i="8"/>
  <c r="L20" i="8"/>
  <c r="M20" i="8"/>
  <c r="L19" i="8"/>
  <c r="M19" i="8"/>
  <c r="M15" i="8"/>
  <c r="L15" i="8"/>
  <c r="M14" i="8"/>
  <c r="M13" i="8"/>
  <c r="L13" i="8"/>
  <c r="M9" i="8"/>
  <c r="M8" i="8"/>
  <c r="M7" i="8"/>
  <c r="P57" i="8"/>
  <c r="P56" i="8"/>
  <c r="P55" i="8"/>
  <c r="P51" i="8"/>
  <c r="P50" i="8"/>
  <c r="P49" i="8"/>
  <c r="P45" i="8"/>
  <c r="P44" i="8"/>
  <c r="P38" i="8"/>
  <c r="P43" i="8"/>
  <c r="P39" i="8"/>
  <c r="P37" i="8"/>
  <c r="P33" i="8"/>
  <c r="P32" i="8"/>
  <c r="P31" i="8"/>
  <c r="P27" i="8"/>
  <c r="P26" i="8"/>
  <c r="O26" i="8"/>
  <c r="P25" i="8"/>
  <c r="O25" i="8"/>
  <c r="P21" i="8"/>
  <c r="O21" i="8"/>
  <c r="P20" i="8"/>
  <c r="P19" i="8"/>
  <c r="O19" i="8"/>
  <c r="P15" i="8"/>
  <c r="P14" i="8"/>
  <c r="O14" i="8"/>
  <c r="P13" i="8"/>
  <c r="O13" i="8"/>
  <c r="P9" i="8"/>
  <c r="P8" i="8"/>
  <c r="P7" i="8"/>
  <c r="K32" i="19"/>
  <c r="L32" i="19"/>
  <c r="N32" i="19"/>
  <c r="O32" i="19"/>
  <c r="K33" i="19"/>
  <c r="L33" i="19"/>
  <c r="N33" i="19"/>
  <c r="O33" i="19"/>
  <c r="K34" i="19"/>
  <c r="L34" i="19"/>
  <c r="N34" i="19"/>
  <c r="O34" i="19"/>
  <c r="K35" i="19"/>
  <c r="L35" i="19"/>
  <c r="N35" i="19"/>
  <c r="O35" i="19"/>
  <c r="K36" i="19"/>
  <c r="L36" i="19"/>
  <c r="N36" i="19"/>
  <c r="O36" i="19"/>
  <c r="K37" i="19"/>
  <c r="L37" i="19"/>
  <c r="N37" i="19"/>
  <c r="O37" i="19"/>
  <c r="K38" i="19"/>
  <c r="N38" i="19"/>
  <c r="O38" i="19"/>
  <c r="K39" i="19"/>
  <c r="L39" i="19"/>
  <c r="N39" i="19"/>
  <c r="O39" i="19"/>
  <c r="K40" i="19"/>
  <c r="L40" i="19"/>
  <c r="N40" i="19"/>
  <c r="O40" i="19"/>
  <c r="K41" i="19"/>
  <c r="L41" i="19"/>
  <c r="N41" i="19"/>
  <c r="O41" i="19"/>
  <c r="K42" i="19"/>
  <c r="L42" i="19"/>
  <c r="N42" i="19"/>
  <c r="O42" i="19"/>
  <c r="K43" i="19"/>
  <c r="L43" i="19"/>
  <c r="N43" i="19"/>
  <c r="O43" i="19"/>
  <c r="K44" i="19"/>
  <c r="L44" i="19"/>
  <c r="N44" i="19"/>
  <c r="O44" i="19"/>
  <c r="K46" i="19"/>
  <c r="L46" i="19"/>
  <c r="N46" i="19"/>
  <c r="O46" i="19"/>
  <c r="K47" i="19"/>
  <c r="L47" i="19"/>
  <c r="N47" i="19"/>
  <c r="O47" i="19"/>
  <c r="K48" i="19"/>
  <c r="L48" i="19"/>
  <c r="N48" i="19"/>
  <c r="O48" i="19"/>
  <c r="K49" i="19"/>
  <c r="L49" i="19"/>
  <c r="N49" i="19"/>
  <c r="O49" i="19"/>
  <c r="L31" i="19"/>
  <c r="N31" i="19"/>
  <c r="O31" i="19"/>
  <c r="C36" i="19"/>
  <c r="D36" i="19"/>
  <c r="E36" i="19"/>
  <c r="F36" i="19"/>
  <c r="G36" i="19"/>
  <c r="J36" i="19"/>
  <c r="C37" i="19"/>
  <c r="D37" i="19"/>
  <c r="E37" i="19"/>
  <c r="F37" i="19"/>
  <c r="G37" i="19"/>
  <c r="J37" i="19"/>
  <c r="B36" i="19"/>
  <c r="B37" i="19"/>
  <c r="J32" i="19"/>
  <c r="J33" i="19"/>
  <c r="J34" i="19"/>
  <c r="J35" i="19"/>
  <c r="J38" i="19"/>
  <c r="J39" i="19"/>
  <c r="J40" i="19"/>
  <c r="J41" i="19"/>
  <c r="J42" i="19"/>
  <c r="J43" i="19"/>
  <c r="J44" i="19"/>
  <c r="J46" i="19"/>
  <c r="J47" i="19"/>
  <c r="J48" i="19"/>
  <c r="J49" i="19"/>
  <c r="J31" i="19"/>
  <c r="K31" i="19"/>
  <c r="K56" i="8"/>
  <c r="O56" i="8"/>
  <c r="K57" i="8"/>
  <c r="O57" i="8"/>
  <c r="K50" i="8"/>
  <c r="O50" i="8"/>
  <c r="K51" i="8"/>
  <c r="O51" i="8"/>
  <c r="K44" i="8"/>
  <c r="O44" i="8"/>
  <c r="K45" i="8"/>
  <c r="O45" i="8"/>
  <c r="K38" i="8"/>
  <c r="O38" i="8"/>
  <c r="K39" i="8"/>
  <c r="O39" i="8"/>
  <c r="K32" i="8"/>
  <c r="O32" i="8"/>
  <c r="K33" i="8"/>
  <c r="O33" i="8"/>
  <c r="K26" i="8"/>
  <c r="K27" i="8"/>
  <c r="O27" i="8"/>
  <c r="K20" i="8"/>
  <c r="O20" i="8"/>
  <c r="K21" i="8"/>
  <c r="K14" i="8"/>
  <c r="L14" i="8"/>
  <c r="K15" i="8"/>
  <c r="O15" i="8"/>
  <c r="O9" i="8"/>
  <c r="K9" i="8"/>
  <c r="L9" i="8"/>
  <c r="O8" i="8"/>
  <c r="L8" i="8"/>
  <c r="K8" i="8"/>
  <c r="N55" i="8"/>
  <c r="O55" i="8"/>
  <c r="N49" i="8"/>
  <c r="O49" i="8"/>
  <c r="N43" i="8"/>
  <c r="O43" i="8"/>
  <c r="N37" i="8"/>
  <c r="O37" i="8"/>
  <c r="N31" i="8"/>
  <c r="O31" i="8"/>
  <c r="N25" i="8"/>
  <c r="N19" i="8"/>
  <c r="N13" i="8"/>
  <c r="N7" i="8"/>
  <c r="L7" i="8"/>
  <c r="O7" i="8"/>
  <c r="K55" i="8"/>
  <c r="K49" i="8"/>
  <c r="K43" i="8"/>
  <c r="K37" i="8"/>
  <c r="K31" i="8"/>
  <c r="K25" i="8"/>
  <c r="K19" i="8"/>
  <c r="K13" i="8"/>
  <c r="K7" i="8"/>
  <c r="AB53" i="4"/>
  <c r="H53" i="4"/>
  <c r="AT53" i="4" s="1"/>
  <c r="AN52" i="4"/>
  <c r="AN50" i="4"/>
  <c r="AN49" i="4"/>
  <c r="AN47" i="4"/>
  <c r="AN45" i="4"/>
  <c r="AN43" i="4"/>
  <c r="AN42" i="4"/>
  <c r="AN41" i="4"/>
  <c r="AN35" i="4"/>
  <c r="AN27" i="4"/>
  <c r="AN18" i="4"/>
  <c r="G53" i="4"/>
  <c r="AS53" i="4" s="1"/>
  <c r="F40" i="19"/>
  <c r="F41" i="19"/>
  <c r="D40" i="19"/>
  <c r="D41" i="19"/>
  <c r="D42" i="19"/>
  <c r="B32" i="19"/>
  <c r="C32" i="19"/>
  <c r="D32" i="19"/>
  <c r="E32" i="19"/>
  <c r="F32" i="19"/>
  <c r="G32" i="19"/>
  <c r="B33" i="19"/>
  <c r="C33" i="19"/>
  <c r="D33" i="19"/>
  <c r="E33" i="19"/>
  <c r="F33" i="19"/>
  <c r="G33" i="19"/>
  <c r="B34" i="19"/>
  <c r="C34" i="19"/>
  <c r="D34" i="19"/>
  <c r="E34" i="19"/>
  <c r="F34" i="19"/>
  <c r="G34" i="19"/>
  <c r="B35" i="19"/>
  <c r="C35" i="19"/>
  <c r="D35" i="19"/>
  <c r="E35" i="19"/>
  <c r="F35" i="19"/>
  <c r="G35" i="19"/>
  <c r="B38" i="19"/>
  <c r="C38" i="19"/>
  <c r="D38" i="19"/>
  <c r="E38" i="19"/>
  <c r="F38" i="19"/>
  <c r="G38" i="19"/>
  <c r="B40" i="19"/>
  <c r="C40" i="19"/>
  <c r="E40" i="19"/>
  <c r="G40" i="19"/>
  <c r="B41" i="19"/>
  <c r="C41" i="19"/>
  <c r="E41" i="19"/>
  <c r="G41" i="19"/>
  <c r="B42" i="19"/>
  <c r="C42" i="19"/>
  <c r="E42" i="19"/>
  <c r="F42" i="19"/>
  <c r="G42" i="19"/>
  <c r="B43" i="19"/>
  <c r="C43" i="19"/>
  <c r="D43" i="19"/>
  <c r="E43" i="19"/>
  <c r="F43" i="19"/>
  <c r="G43" i="19"/>
  <c r="B44" i="19"/>
  <c r="C44" i="19"/>
  <c r="D44" i="19"/>
  <c r="E44" i="19"/>
  <c r="F44" i="19"/>
  <c r="G44" i="19"/>
  <c r="B46" i="19"/>
  <c r="C46" i="19"/>
  <c r="D46" i="19"/>
  <c r="E46" i="19"/>
  <c r="F46" i="19"/>
  <c r="G46" i="19"/>
  <c r="B47" i="19"/>
  <c r="C47" i="19"/>
  <c r="D47" i="19"/>
  <c r="E47" i="19"/>
  <c r="F47" i="19"/>
  <c r="G47" i="19"/>
  <c r="B48" i="19"/>
  <c r="C48" i="19"/>
  <c r="D48" i="19"/>
  <c r="E48" i="19"/>
  <c r="F48" i="19"/>
  <c r="G48" i="19"/>
  <c r="B49" i="19"/>
  <c r="C49" i="19"/>
  <c r="D49" i="19"/>
  <c r="E49" i="19"/>
  <c r="F49" i="19"/>
  <c r="G49" i="19"/>
  <c r="C31" i="19"/>
  <c r="D31" i="19"/>
  <c r="E31" i="19"/>
  <c r="F31" i="19"/>
  <c r="G31" i="19"/>
  <c r="H31" i="19"/>
  <c r="D13" i="8"/>
  <c r="E13" i="8"/>
  <c r="F13" i="8"/>
  <c r="G13" i="8"/>
  <c r="H13" i="8"/>
  <c r="D14" i="8"/>
  <c r="E14" i="8"/>
  <c r="F14" i="8"/>
  <c r="G14" i="8"/>
  <c r="H14" i="8"/>
  <c r="D15" i="8"/>
  <c r="E15" i="8"/>
  <c r="F15" i="8"/>
  <c r="G15" i="8"/>
  <c r="H15" i="8"/>
  <c r="D19" i="8"/>
  <c r="E19" i="8"/>
  <c r="F19" i="8"/>
  <c r="G19" i="8"/>
  <c r="H19" i="8"/>
  <c r="D20" i="8"/>
  <c r="E20" i="8"/>
  <c r="F20" i="8"/>
  <c r="G20" i="8"/>
  <c r="H20" i="8"/>
  <c r="D21" i="8"/>
  <c r="E21" i="8"/>
  <c r="F21" i="8"/>
  <c r="G21" i="8"/>
  <c r="H21" i="8"/>
  <c r="D25" i="8"/>
  <c r="E25" i="8"/>
  <c r="F25" i="8"/>
  <c r="G25" i="8"/>
  <c r="H25" i="8"/>
  <c r="D26" i="8"/>
  <c r="E26" i="8"/>
  <c r="F26" i="8"/>
  <c r="G26" i="8"/>
  <c r="H26" i="8"/>
  <c r="D27" i="8"/>
  <c r="E27" i="8"/>
  <c r="F27" i="8"/>
  <c r="G27" i="8"/>
  <c r="H27" i="8"/>
  <c r="D31" i="8"/>
  <c r="E31" i="8"/>
  <c r="F31" i="8"/>
  <c r="G31" i="8"/>
  <c r="H31" i="8"/>
  <c r="D32" i="8"/>
  <c r="E32" i="8"/>
  <c r="F32" i="8"/>
  <c r="G32" i="8"/>
  <c r="H32" i="8"/>
  <c r="D33" i="8"/>
  <c r="E33" i="8"/>
  <c r="F33" i="8"/>
  <c r="G33" i="8"/>
  <c r="H33" i="8"/>
  <c r="D37" i="8"/>
  <c r="E37" i="8"/>
  <c r="F37" i="8"/>
  <c r="G37" i="8"/>
  <c r="H37" i="8"/>
  <c r="D38" i="8"/>
  <c r="E38" i="8"/>
  <c r="F38" i="8"/>
  <c r="G38" i="8"/>
  <c r="H38" i="8"/>
  <c r="D39" i="8"/>
  <c r="E39" i="8"/>
  <c r="F39" i="8"/>
  <c r="G39" i="8"/>
  <c r="H39" i="8"/>
  <c r="D43" i="8"/>
  <c r="E43" i="8"/>
  <c r="F43" i="8"/>
  <c r="G43" i="8"/>
  <c r="H43" i="8"/>
  <c r="D44" i="8"/>
  <c r="E44" i="8"/>
  <c r="F44" i="8"/>
  <c r="G44" i="8"/>
  <c r="H44" i="8"/>
  <c r="D45" i="8"/>
  <c r="E45" i="8"/>
  <c r="F45" i="8"/>
  <c r="G45" i="8"/>
  <c r="H45" i="8"/>
  <c r="D49" i="8"/>
  <c r="E49" i="8"/>
  <c r="F49" i="8"/>
  <c r="G49" i="8"/>
  <c r="H49" i="8"/>
  <c r="D50" i="8"/>
  <c r="E50" i="8"/>
  <c r="F50" i="8"/>
  <c r="G50" i="8"/>
  <c r="H50" i="8"/>
  <c r="D51" i="8"/>
  <c r="E51" i="8"/>
  <c r="F51" i="8"/>
  <c r="G51" i="8"/>
  <c r="H51" i="8"/>
  <c r="D55" i="8"/>
  <c r="E55" i="8"/>
  <c r="F55" i="8"/>
  <c r="G55" i="8"/>
  <c r="H55" i="8"/>
  <c r="D56" i="8"/>
  <c r="E56" i="8"/>
  <c r="F56" i="8"/>
  <c r="G56" i="8"/>
  <c r="H56" i="8"/>
  <c r="D57" i="8"/>
  <c r="E57" i="8"/>
  <c r="F57" i="8"/>
  <c r="G57" i="8"/>
  <c r="H57" i="8"/>
</calcChain>
</file>

<file path=xl/sharedStrings.xml><?xml version="1.0" encoding="utf-8"?>
<sst xmlns="http://schemas.openxmlformats.org/spreadsheetml/2006/main" count="502" uniqueCount="168">
  <si>
    <t>CONTENTS</t>
  </si>
  <si>
    <t>Undergraduate Applications and Offers, 2025</t>
  </si>
  <si>
    <t>Table A1 Applications and offers by state, 2010-2025</t>
  </si>
  <si>
    <t>Table A2 Applications and offers by Year 12 status, age, gender, and home state/interstate, by state, 2025</t>
  </si>
  <si>
    <t>Table A3 Applications and offers by under-represented groups, by state, 2025</t>
  </si>
  <si>
    <t>Table A4.1 Applications and offers by field of education, 2010-2025</t>
  </si>
  <si>
    <t>Table A4.2 Offer rates by field of education, 2010-2025</t>
  </si>
  <si>
    <t>Table A5 Applications and offers by SES by field of education, 2025</t>
  </si>
  <si>
    <t>Table A6 Applications and offers by region by field of education, 2025</t>
  </si>
  <si>
    <t>Table A7 Applications and offers by Indigenous status by field of education, 2025</t>
  </si>
  <si>
    <t>Table A8.1 Current Year 12 applications and offers by state by ATAR, 2025</t>
  </si>
  <si>
    <t>Table A8.2 Current Year 12 offer rates by state by ATAR, 2025</t>
  </si>
  <si>
    <t>Table A9.1 Current Year 12 applications and offers by SES, 2025</t>
  </si>
  <si>
    <t>Table A9.2 Share of current Year 12 applications and offers by SES, 2025</t>
  </si>
  <si>
    <t>Table A10 Combined Applications, offers and offer rates by institution, 2010-2025</t>
  </si>
  <si>
    <t>NOTES</t>
  </si>
  <si>
    <t>Tables do not always sum to reported totals due to the exclusion of invalid or missing information.</t>
  </si>
  <si>
    <t>All data relates to first semester undergraduate domestic applications and offers made through Tertiary Admissions Centres as well as made directly to universities for Commonwealth-Supported Places.</t>
  </si>
  <si>
    <r>
      <rPr>
        <b/>
        <sz val="10"/>
        <rFont val="Arial"/>
        <family val="2"/>
      </rPr>
      <t xml:space="preserve">The relationship between applications and offers, and subsequent enrolments in higher education should be considered indicative only. </t>
    </r>
    <r>
      <rPr>
        <sz val="10"/>
        <rFont val="Arial"/>
        <family val="2"/>
      </rPr>
      <t xml:space="preserve"> </t>
    </r>
  </si>
  <si>
    <t xml:space="preserve">Students in Australia can make multiple applications as well as receive multiple offers for entrance to university courses. This report presents data on a per student basis and applies various treatment rules to the data on the basis of assumptions about student decision making (as detailed in the report explanatory notes). The data reflect students’ highest preference for study and the latest offer they have received. The intent of this is to provide an indicator of student demand and sector response that more realistically reflects numbers of students seeking to commence a university degree in a given year. </t>
  </si>
  <si>
    <t>In addition, it is important to bear in mind that the data presented in this report pertain to only a subset of students in a given year. The important contribution of postgraduate level study on overall provider and field of education enrolments is not reflected in these data.</t>
  </si>
  <si>
    <t>&lt;Back to contents&gt;</t>
  </si>
  <si>
    <t>Table A1 Applications, offers and acceptances by state, 2010-2025</t>
  </si>
  <si>
    <r>
      <t>2019</t>
    </r>
    <r>
      <rPr>
        <b/>
        <vertAlign val="superscript"/>
        <sz val="11"/>
        <color theme="1"/>
        <rFont val="Calibri"/>
        <family val="2"/>
        <scheme val="minor"/>
      </rPr>
      <t>a</t>
    </r>
  </si>
  <si>
    <r>
      <t>2020</t>
    </r>
    <r>
      <rPr>
        <b/>
        <vertAlign val="superscript"/>
        <sz val="11"/>
        <color theme="1"/>
        <rFont val="Calibri"/>
        <family val="2"/>
        <scheme val="minor"/>
      </rPr>
      <t>a</t>
    </r>
  </si>
  <si>
    <r>
      <t>2021</t>
    </r>
    <r>
      <rPr>
        <b/>
        <vertAlign val="superscript"/>
        <sz val="11"/>
        <color theme="1"/>
        <rFont val="Calibri"/>
        <family val="2"/>
        <scheme val="minor"/>
      </rPr>
      <t>a</t>
    </r>
  </si>
  <si>
    <t>Australia</t>
  </si>
  <si>
    <t>Applicants</t>
  </si>
  <si>
    <t>Offers</t>
  </si>
  <si>
    <t>Offer rate</t>
  </si>
  <si>
    <t>% change in applicants</t>
  </si>
  <si>
    <t>% change in offers</t>
  </si>
  <si>
    <t>New South Wales</t>
  </si>
  <si>
    <t>Victoria</t>
  </si>
  <si>
    <t>Queensland</t>
  </si>
  <si>
    <t>Western Australia</t>
  </si>
  <si>
    <t>South Australia</t>
  </si>
  <si>
    <t>Tasmania</t>
  </si>
  <si>
    <t>Australian Capital Territory</t>
  </si>
  <si>
    <t>Northern Territory</t>
  </si>
  <si>
    <t>Notes:</t>
  </si>
  <si>
    <r>
      <t>2019</t>
    </r>
    <r>
      <rPr>
        <vertAlign val="superscript"/>
        <sz val="9"/>
        <rFont val="Calibri"/>
        <family val="2"/>
        <scheme val="minor"/>
      </rPr>
      <t>a</t>
    </r>
    <r>
      <rPr>
        <sz val="9"/>
        <rFont val="Calibri"/>
        <family val="2"/>
        <scheme val="minor"/>
      </rPr>
      <t xml:space="preserve"> denotes excluding Qld TAC data</t>
    </r>
  </si>
  <si>
    <r>
      <t>2020</t>
    </r>
    <r>
      <rPr>
        <vertAlign val="superscript"/>
        <sz val="9"/>
        <rFont val="Calibri"/>
        <family val="2"/>
        <scheme val="minor"/>
      </rPr>
      <t>a</t>
    </r>
    <r>
      <rPr>
        <sz val="9"/>
        <rFont val="Calibri"/>
        <family val="2"/>
        <scheme val="minor"/>
      </rPr>
      <t xml:space="preserve"> denotes excluding Qld TAC data</t>
    </r>
  </si>
  <si>
    <r>
      <t>2021</t>
    </r>
    <r>
      <rPr>
        <vertAlign val="superscript"/>
        <sz val="9"/>
        <rFont val="Calibri"/>
        <family val="2"/>
        <scheme val="minor"/>
      </rPr>
      <t>a</t>
    </r>
    <r>
      <rPr>
        <sz val="9"/>
        <rFont val="Calibri"/>
        <family val="2"/>
        <scheme val="minor"/>
      </rPr>
      <t xml:space="preserve"> denotes excluding Qld TAC data</t>
    </r>
  </si>
  <si>
    <t>Year 12 status</t>
  </si>
  <si>
    <t>Age</t>
  </si>
  <si>
    <t>Gender</t>
  </si>
  <si>
    <t>Home state</t>
  </si>
  <si>
    <t>Non-Year 12</t>
  </si>
  <si>
    <t>Current Year 12</t>
  </si>
  <si>
    <t>19 and under</t>
  </si>
  <si>
    <t>20-24</t>
  </si>
  <si>
    <t>25-39</t>
  </si>
  <si>
    <t>40 and over</t>
  </si>
  <si>
    <t>Female</t>
  </si>
  <si>
    <t>Male</t>
  </si>
  <si>
    <t>Interstate / overseas</t>
  </si>
  <si>
    <t>SES</t>
  </si>
  <si>
    <t>Regionality</t>
  </si>
  <si>
    <t>First Nations status</t>
  </si>
  <si>
    <t>Low SES</t>
  </si>
  <si>
    <t>Medium SES</t>
  </si>
  <si>
    <t>High SES</t>
  </si>
  <si>
    <t>Metropolitan</t>
  </si>
  <si>
    <t>Non-Metropolitan</t>
  </si>
  <si>
    <t>Non-Indigenous</t>
  </si>
  <si>
    <t>First Nations</t>
  </si>
  <si>
    <t xml:space="preserve">Notes: </t>
  </si>
  <si>
    <t xml:space="preserve">1. Applicants with invalid or missing information have not been presented in the table. </t>
  </si>
  <si>
    <t>2. Australia totals include missing/unknown postcodes which cannot be assigned to a state/territory.</t>
  </si>
  <si>
    <t>3. From 2022 onwards SES has been produced via SA1 concordance, prior to 2021 this was via postcode concordance, as such caution is warranted when comparing across those years</t>
  </si>
  <si>
    <t>FIELD OF EDUCATION </t>
  </si>
  <si>
    <t>Natural and Physical Sciences</t>
  </si>
  <si>
    <t>Information Technology</t>
  </si>
  <si>
    <t>Engineering and Related Technologies</t>
  </si>
  <si>
    <t>Architecture and Building</t>
  </si>
  <si>
    <t>Agriculture, Environmental and Related Studies</t>
  </si>
  <si>
    <t>Agriculture and other Related Studies</t>
  </si>
  <si>
    <t>Environmental Studies</t>
  </si>
  <si>
    <t>Health</t>
  </si>
  <si>
    <t>Medical Studies</t>
  </si>
  <si>
    <t>Dental Studies</t>
  </si>
  <si>
    <t>Veterinary Studies</t>
  </si>
  <si>
    <t>Nursing</t>
  </si>
  <si>
    <t>Health Other</t>
  </si>
  <si>
    <t>Education</t>
  </si>
  <si>
    <t>Teacher Education</t>
  </si>
  <si>
    <t>Management and Commerce</t>
  </si>
  <si>
    <t>Society and Culture</t>
  </si>
  <si>
    <t>Creative Arts</t>
  </si>
  <si>
    <t>Total</t>
  </si>
  <si>
    <t>Offer rates</t>
  </si>
  <si>
    <t>1. Offer rates is the proportion of applicants with at least one valid preference (both TAC and direct applicants data combined) who receive an offer.  Given that offers may result from lower order preferences, offer rates may exceed 100%.</t>
  </si>
  <si>
    <t xml:space="preserve"> All low SES applicants </t>
  </si>
  <si>
    <t xml:space="preserve"> All medium SES applicants </t>
  </si>
  <si>
    <t xml:space="preserve"> All high SES applicants </t>
  </si>
  <si>
    <t>1. Society and Culture includes a broad range of subject areas including Behavioural Science, Law, Language &amp; Literature, Economics &amp; Econometrics.</t>
  </si>
  <si>
    <t>2. Hospitality and Mixed Field Programs are not shown due to the small number of applications, offers and acceptances. Hence, the total number of applications, offers and acceptances do not equal the sum of applications/offers/acceptances by broad field of education in the above table.</t>
  </si>
  <si>
    <t>3. Offer rates are expressed as the number of offers as a percentage of number of applicants.</t>
  </si>
  <si>
    <t>4. From 2022 onwards SES has been produced via SA1 concordance, prior to 2021 this was via postcode concordance, as such caution is warranted when comparing across those years</t>
  </si>
  <si>
    <t xml:space="preserve"> Metropolitan applicants </t>
  </si>
  <si>
    <t xml:space="preserve"> Non-Metropolitan Applicants </t>
  </si>
  <si>
    <t xml:space="preserve">3. Offer rates are expressed as the number of offers as a percentage of number of applicants.  </t>
  </si>
  <si>
    <t>Table A7 Applications and offers by First Nations status by field of education, 2025</t>
  </si>
  <si>
    <t>FIELD OF EDUCATION</t>
  </si>
  <si>
    <t>ATAR</t>
  </si>
  <si>
    <t>NSW</t>
  </si>
  <si>
    <t>Vic.</t>
  </si>
  <si>
    <t>Qld</t>
  </si>
  <si>
    <t>WA</t>
  </si>
  <si>
    <t>SA</t>
  </si>
  <si>
    <t>Tas.</t>
  </si>
  <si>
    <t>ACT</t>
  </si>
  <si>
    <t>NT</t>
  </si>
  <si>
    <t>50.00 or less</t>
  </si>
  <si>
    <t>50.05-60.00</t>
  </si>
  <si>
    <t>60.05-70.00</t>
  </si>
  <si>
    <t>70.05-80.00</t>
  </si>
  <si>
    <t>80.05-90.00</t>
  </si>
  <si>
    <t>90.05 or more</t>
  </si>
  <si>
    <t>Offer Rates</t>
  </si>
  <si>
    <t>1. Year 12 result code which is used to identify current year 12 students are missing for a small proportion of application records, which are present in offers,</t>
  </si>
  <si>
    <t>which may result in offer rate being higher than 100% in some categories.</t>
  </si>
  <si>
    <t xml:space="preserve">Total </t>
  </si>
  <si>
    <t>1. From 2022 onwards SES has been produced via SA1 concordance, prior to 2021 this was via postcode concordance, as such caution is warranted when comparing across those years</t>
  </si>
  <si>
    <t>Table A10 Applications, offers and offer rates by institution, 2010-2025</t>
  </si>
  <si>
    <t>Combined Applications, Offers and Offer Rates</t>
  </si>
  <si>
    <t>Charles Sturt University</t>
  </si>
  <si>
    <t>Macquarie University</t>
  </si>
  <si>
    <t>Southern Cross University</t>
  </si>
  <si>
    <t>The University of New England</t>
  </si>
  <si>
    <t>The University of New South Wales</t>
  </si>
  <si>
    <t>The University of Newcastle</t>
  </si>
  <si>
    <t>The University of Sydney</t>
  </si>
  <si>
    <t>University of Technology, Sydney</t>
  </si>
  <si>
    <t>University of Western Sydney</t>
  </si>
  <si>
    <t>University of Wollongong</t>
  </si>
  <si>
    <t>Deakin University</t>
  </si>
  <si>
    <t>La Trobe University</t>
  </si>
  <si>
    <t>Monash University</t>
  </si>
  <si>
    <t>RMIT University</t>
  </si>
  <si>
    <t>Swinburne University of Technology</t>
  </si>
  <si>
    <t>The University of Melbourne</t>
  </si>
  <si>
    <t>Federation University of Australia</t>
  </si>
  <si>
    <t>Victoria University</t>
  </si>
  <si>
    <t>Central Queensland University</t>
  </si>
  <si>
    <t>Griffith University</t>
  </si>
  <si>
    <t>James Cook University</t>
  </si>
  <si>
    <t>Queensland University of Technology</t>
  </si>
  <si>
    <t>The University of Queensland</t>
  </si>
  <si>
    <t>University of Southern Queensland</t>
  </si>
  <si>
    <t>University of the Sunshine Coast</t>
  </si>
  <si>
    <t>Curtin University of Technology</t>
  </si>
  <si>
    <t>Edith Cowan University</t>
  </si>
  <si>
    <t>Murdoch University</t>
  </si>
  <si>
    <t>The University of Western Australia</t>
  </si>
  <si>
    <t>The University of Notre Dame Australia</t>
  </si>
  <si>
    <t>Flinders University of South Australia</t>
  </si>
  <si>
    <t>The University of Adelaide</t>
  </si>
  <si>
    <t>University of South Australia</t>
  </si>
  <si>
    <t>Charles Darwin University</t>
  </si>
  <si>
    <t>University of Tasmania</t>
  </si>
  <si>
    <t>The Australian National University</t>
  </si>
  <si>
    <t>University of Canberra</t>
  </si>
  <si>
    <t>Multi-State</t>
  </si>
  <si>
    <t>Australian Catholic University</t>
  </si>
  <si>
    <t>1. Offer rates is the proportion of applicants with at least one valid preference (both TAC and direct applicants data combined) who receive an offer.  Given that offers may result from lower order preferences, offer rates for certain institutions may exceed 100%.</t>
  </si>
  <si>
    <t>2. Batchelor Institute of Indigenous Tertiary Education counts for 2010-2011 are included in Charles Darwin University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</si>
</sst>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0.0%"/>
    <numFmt numFmtId="165" formatCode="_-* #,##0_-;\-* #,##0_-;_-* &quot;-&quot;??_-;_-@_-"/>
    <numFmt numFmtId="166" formatCode="#,##0.0000"/>
  </numFmts>
  <fonts count="63">
    <font>
      <sz val="10"/>
      <name val="Arial"/>
    </font>
    <font>
      <sz val="11"/>
      <color theme="1"/>
      <name val="Calibri"/>
      <family val="2"/>
      <scheme val="minor"/>
    </font>
    <font>
      <sz val="11"/>
      <color theme="1"/>
      <name val="Calibri"/>
      <family val="2"/>
      <scheme val="minor"/>
    </font>
    <font>
      <sz val="10"/>
      <name val="Arial"/>
      <family val="2"/>
    </font>
    <font>
      <sz val="8"/>
      <name val="Arial"/>
      <family val="2"/>
    </font>
    <font>
      <sz val="10"/>
      <name val="Arial"/>
      <family val="2"/>
    </font>
    <font>
      <u/>
      <sz val="10"/>
      <color indexed="12"/>
      <name val="Arial"/>
      <family val="2"/>
    </font>
    <font>
      <b/>
      <sz val="10"/>
      <name val="Arial"/>
      <family val="2"/>
    </font>
    <font>
      <sz val="20"/>
      <name val="Tw Cen MT"/>
      <family val="2"/>
    </font>
    <font>
      <sz val="10"/>
      <name val="Tw Cen MT"/>
      <family val="2"/>
    </font>
    <font>
      <u/>
      <sz val="10"/>
      <color indexed="12"/>
      <name val="Arial"/>
      <family val="2"/>
    </font>
    <font>
      <sz val="10"/>
      <name val="Calibri"/>
      <family val="2"/>
    </font>
    <font>
      <b/>
      <sz val="10"/>
      <name val="Calibri"/>
      <family val="2"/>
    </font>
    <font>
      <sz val="8"/>
      <name val="Calibri"/>
      <family val="2"/>
    </font>
    <font>
      <i/>
      <sz val="10"/>
      <name val="Calibri"/>
      <family val="2"/>
    </font>
    <font>
      <i/>
      <sz val="10"/>
      <name val="Arial"/>
      <family val="2"/>
    </font>
    <font>
      <b/>
      <i/>
      <sz val="10"/>
      <name val="Arial"/>
      <family val="2"/>
    </font>
    <font>
      <sz val="9"/>
      <name val="Calibri"/>
      <family val="2"/>
    </font>
    <font>
      <i/>
      <sz val="9"/>
      <name val="Calibri"/>
      <family val="2"/>
    </font>
    <font>
      <sz val="11"/>
      <color theme="1"/>
      <name val="Calibri"/>
      <family val="2"/>
      <scheme val="minor"/>
    </font>
    <font>
      <b/>
      <sz val="11"/>
      <color theme="0"/>
      <name val="Calibri"/>
      <family val="2"/>
      <scheme val="minor"/>
    </font>
    <font>
      <b/>
      <sz val="11"/>
      <color theme="1"/>
      <name val="Calibri"/>
      <family val="2"/>
      <scheme val="minor"/>
    </font>
    <font>
      <b/>
      <sz val="14"/>
      <color theme="1"/>
      <name val="Calibri"/>
      <family val="2"/>
      <scheme val="minor"/>
    </font>
    <font>
      <b/>
      <sz val="14"/>
      <name val="Calibri"/>
      <family val="2"/>
      <scheme val="minor"/>
    </font>
    <font>
      <b/>
      <sz val="11"/>
      <name val="Calibri"/>
      <family val="2"/>
      <scheme val="minor"/>
    </font>
    <font>
      <sz val="10"/>
      <name val="Calibri"/>
      <family val="2"/>
      <scheme val="minor"/>
    </font>
    <font>
      <i/>
      <sz val="10"/>
      <color theme="1"/>
      <name val="Calibri"/>
      <family val="2"/>
      <scheme val="minor"/>
    </font>
    <font>
      <b/>
      <sz val="10"/>
      <name val="Calibri"/>
      <family val="2"/>
      <scheme val="minor"/>
    </font>
    <font>
      <b/>
      <sz val="12"/>
      <color theme="0"/>
      <name val="Calibri"/>
      <family val="2"/>
      <scheme val="minor"/>
    </font>
    <font>
      <sz val="10"/>
      <color rgb="FFFF0000"/>
      <name val="Arial"/>
      <family val="2"/>
    </font>
    <font>
      <b/>
      <sz val="10"/>
      <color theme="1"/>
      <name val="Calibri"/>
      <family val="2"/>
      <scheme val="minor"/>
    </font>
    <font>
      <sz val="10"/>
      <color rgb="FF000000"/>
      <name val="Calibri"/>
      <family val="2"/>
      <scheme val="minor"/>
    </font>
    <font>
      <sz val="14"/>
      <name val="Calibri"/>
      <family val="2"/>
      <scheme val="minor"/>
    </font>
    <font>
      <u/>
      <sz val="10"/>
      <color indexed="12"/>
      <name val="Calibri"/>
      <family val="2"/>
      <scheme val="minor"/>
    </font>
    <font>
      <sz val="10"/>
      <color rgb="FFFF0000"/>
      <name val="Calibri"/>
      <family val="2"/>
      <scheme val="minor"/>
    </font>
    <font>
      <sz val="8"/>
      <name val="Calibri"/>
      <family val="2"/>
      <scheme val="minor"/>
    </font>
    <font>
      <i/>
      <sz val="10"/>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b/>
      <sz val="14"/>
      <name val="Arial"/>
      <family val="2"/>
    </font>
    <font>
      <sz val="9"/>
      <name val="Arial"/>
      <family val="2"/>
    </font>
    <font>
      <sz val="10"/>
      <color rgb="FF0070C0"/>
      <name val="Arial"/>
      <family val="2"/>
    </font>
    <font>
      <b/>
      <sz val="10"/>
      <color rgb="FF000000"/>
      <name val="Calibri"/>
      <family val="2"/>
      <scheme val="minor"/>
    </font>
    <font>
      <sz val="10"/>
      <color theme="1"/>
      <name val="Calibri"/>
      <family val="2"/>
      <scheme val="minor"/>
    </font>
    <font>
      <b/>
      <sz val="10"/>
      <color rgb="FFFF0000"/>
      <name val="Calibri"/>
      <family val="2"/>
      <scheme val="minor"/>
    </font>
    <font>
      <b/>
      <vertAlign val="superscript"/>
      <sz val="11"/>
      <color theme="1"/>
      <name val="Calibri"/>
      <family val="2"/>
      <scheme val="minor"/>
    </font>
    <font>
      <sz val="10"/>
      <color theme="1"/>
      <name val="Arial"/>
      <family val="2"/>
    </font>
    <font>
      <strike/>
      <sz val="8"/>
      <name val="Calibri"/>
      <family val="2"/>
    </font>
    <font>
      <sz val="9"/>
      <name val="Calibri"/>
      <family val="2"/>
      <scheme val="minor"/>
    </font>
    <font>
      <vertAlign val="superscript"/>
      <sz val="9"/>
      <name val="Calibri"/>
      <family val="2"/>
      <scheme val="minor"/>
    </font>
    <font>
      <sz val="12"/>
      <name val="Arial"/>
      <family val="2"/>
    </font>
  </fonts>
  <fills count="37">
    <fill>
      <patternFill patternType="none"/>
    </fill>
    <fill>
      <patternFill patternType="gray125"/>
    </fill>
    <fill>
      <patternFill patternType="solid">
        <fgColor rgb="FFFFC000"/>
        <bgColor indexed="64"/>
      </patternFill>
    </fill>
    <fill>
      <patternFill patternType="solid">
        <fgColor theme="3" tint="0.59999389629810485"/>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4"/>
        <bgColor indexed="64"/>
      </patternFill>
    </fill>
    <fill>
      <patternFill patternType="solid">
        <fgColor indexed="43"/>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bottom style="thin">
        <color indexed="64"/>
      </bottom>
      <diagonal/>
    </border>
    <border>
      <left style="thin">
        <color indexed="64"/>
      </left>
      <right style="thin">
        <color theme="1"/>
      </right>
      <top style="thin">
        <color indexed="64"/>
      </top>
      <bottom style="thin">
        <color indexed="64"/>
      </bottom>
      <diagonal/>
    </border>
    <border>
      <left/>
      <right style="thin">
        <color indexed="64"/>
      </right>
      <top style="thin">
        <color indexed="64"/>
      </top>
      <bottom/>
      <diagonal/>
    </border>
    <border>
      <left/>
      <right style="thin">
        <color theme="1"/>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s>
  <cellStyleXfs count="70">
    <xf numFmtId="0" fontId="0" fillId="0" borderId="0"/>
    <xf numFmtId="43" fontId="3" fillId="0" borderId="0" applyFont="0" applyFill="0" applyBorder="0" applyAlignment="0" applyProtection="0"/>
    <xf numFmtId="43" fontId="3" fillId="0" borderId="0" applyFont="0" applyFill="0" applyBorder="0" applyAlignment="0" applyProtection="0"/>
    <xf numFmtId="0" fontId="6" fillId="0" borderId="0" applyNumberFormat="0" applyFill="0" applyBorder="0" applyAlignment="0" applyProtection="0">
      <alignment vertical="top"/>
      <protection locked="0"/>
    </xf>
    <xf numFmtId="0" fontId="10"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19" fillId="0" borderId="0"/>
    <xf numFmtId="0" fontId="5"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2" fillId="0" borderId="0"/>
    <xf numFmtId="0" fontId="37" fillId="0" borderId="0" applyNumberFormat="0" applyFill="0" applyBorder="0" applyAlignment="0" applyProtection="0"/>
    <xf numFmtId="0" fontId="38" fillId="0" borderId="8" applyNumberFormat="0" applyFill="0" applyAlignment="0" applyProtection="0"/>
    <xf numFmtId="0" fontId="39" fillId="0" borderId="9" applyNumberFormat="0" applyFill="0" applyAlignment="0" applyProtection="0"/>
    <xf numFmtId="0" fontId="40" fillId="0" borderId="10" applyNumberFormat="0" applyFill="0" applyAlignment="0" applyProtection="0"/>
    <xf numFmtId="0" fontId="40" fillId="0" borderId="0" applyNumberFormat="0" applyFill="0" applyBorder="0" applyAlignment="0" applyProtection="0"/>
    <xf numFmtId="0" fontId="41" fillId="4" borderId="0" applyNumberFormat="0" applyBorder="0" applyAlignment="0" applyProtection="0"/>
    <xf numFmtId="0" fontId="42" fillId="5" borderId="0" applyNumberFormat="0" applyBorder="0" applyAlignment="0" applyProtection="0"/>
    <xf numFmtId="0" fontId="43" fillId="6" borderId="0" applyNumberFormat="0" applyBorder="0" applyAlignment="0" applyProtection="0"/>
    <xf numFmtId="0" fontId="44" fillId="7" borderId="11" applyNumberFormat="0" applyAlignment="0" applyProtection="0"/>
    <xf numFmtId="0" fontId="45" fillId="8" borderId="12" applyNumberFormat="0" applyAlignment="0" applyProtection="0"/>
    <xf numFmtId="0" fontId="46" fillId="8" borderId="11" applyNumberFormat="0" applyAlignment="0" applyProtection="0"/>
    <xf numFmtId="0" fontId="47" fillId="0" borderId="13" applyNumberFormat="0" applyFill="0" applyAlignment="0" applyProtection="0"/>
    <xf numFmtId="0" fontId="20" fillId="9" borderId="14" applyNumberFormat="0" applyAlignment="0" applyProtection="0"/>
    <xf numFmtId="0" fontId="48" fillId="0" borderId="0" applyNumberFormat="0" applyFill="0" applyBorder="0" applyAlignment="0" applyProtection="0"/>
    <xf numFmtId="0" fontId="49" fillId="0" borderId="0" applyNumberFormat="0" applyFill="0" applyBorder="0" applyAlignment="0" applyProtection="0"/>
    <xf numFmtId="0" fontId="21" fillId="0" borderId="16" applyNumberFormat="0" applyFill="0" applyAlignment="0" applyProtection="0"/>
    <xf numFmtId="0" fontId="50"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50" fillId="14" borderId="0" applyNumberFormat="0" applyBorder="0" applyAlignment="0" applyProtection="0"/>
    <xf numFmtId="0" fontId="50"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50" fillId="18" borderId="0" applyNumberFormat="0" applyBorder="0" applyAlignment="0" applyProtection="0"/>
    <xf numFmtId="0" fontId="50"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50" fillId="22" borderId="0" applyNumberFormat="0" applyBorder="0" applyAlignment="0" applyProtection="0"/>
    <xf numFmtId="0" fontId="50"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50" fillId="26" borderId="0" applyNumberFormat="0" applyBorder="0" applyAlignment="0" applyProtection="0"/>
    <xf numFmtId="0" fontId="50"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50" fillId="30" borderId="0" applyNumberFormat="0" applyBorder="0" applyAlignment="0" applyProtection="0"/>
    <xf numFmtId="0" fontId="50"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50" fillId="34" borderId="0" applyNumberFormat="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10" borderId="15" applyNumberFormat="0" applyFont="0" applyAlignment="0" applyProtection="0"/>
    <xf numFmtId="0" fontId="51" fillId="0" borderId="0">
      <protection locked="0"/>
    </xf>
    <xf numFmtId="0" fontId="7" fillId="35" borderId="0">
      <alignment vertical="center"/>
      <protection locked="0"/>
    </xf>
    <xf numFmtId="0" fontId="3" fillId="35" borderId="4">
      <alignment horizontal="center" vertical="center"/>
      <protection locked="0"/>
    </xf>
    <xf numFmtId="0" fontId="3" fillId="35" borderId="5">
      <alignment vertical="center"/>
      <protection locked="0"/>
    </xf>
    <xf numFmtId="0" fontId="3" fillId="36" borderId="0">
      <protection locked="0"/>
    </xf>
    <xf numFmtId="0" fontId="7" fillId="0" borderId="0">
      <protection locked="0"/>
    </xf>
    <xf numFmtId="0" fontId="1" fillId="0" borderId="0"/>
    <xf numFmtId="0" fontId="3" fillId="0" borderId="0"/>
    <xf numFmtId="0" fontId="3" fillId="35" borderId="5">
      <alignment vertical="center"/>
      <protection locked="0"/>
    </xf>
    <xf numFmtId="43" fontId="3" fillId="0" borderId="0" applyFont="0" applyFill="0" applyBorder="0" applyAlignment="0" applyProtection="0"/>
    <xf numFmtId="9" fontId="3" fillId="0" borderId="0" applyFont="0" applyFill="0" applyBorder="0" applyAlignment="0" applyProtection="0"/>
    <xf numFmtId="0" fontId="1" fillId="0" borderId="0"/>
  </cellStyleXfs>
  <cellXfs count="198">
    <xf numFmtId="0" fontId="0" fillId="0" borderId="0" xfId="0"/>
    <xf numFmtId="0" fontId="0" fillId="0" borderId="0" xfId="0" applyAlignment="1">
      <alignment horizontal="left"/>
    </xf>
    <xf numFmtId="0" fontId="7" fillId="0" borderId="0" xfId="0" applyFont="1"/>
    <xf numFmtId="164" fontId="0" fillId="0" borderId="0" xfId="0" applyNumberFormat="1"/>
    <xf numFmtId="0" fontId="8" fillId="0" borderId="0" xfId="0" applyFont="1" applyAlignment="1">
      <alignment wrapText="1"/>
    </xf>
    <xf numFmtId="0" fontId="9" fillId="0" borderId="0" xfId="0" applyFont="1" applyAlignment="1">
      <alignment wrapText="1"/>
    </xf>
    <xf numFmtId="0" fontId="8" fillId="0" borderId="0" xfId="0" applyFont="1"/>
    <xf numFmtId="0" fontId="22" fillId="0" borderId="0" xfId="0" applyFont="1"/>
    <xf numFmtId="0" fontId="0" fillId="2" borderId="1" xfId="0" applyFill="1" applyBorder="1"/>
    <xf numFmtId="0" fontId="21" fillId="2" borderId="1" xfId="0" applyFont="1" applyFill="1" applyBorder="1"/>
    <xf numFmtId="0" fontId="23" fillId="0" borderId="0" xfId="0" applyFont="1"/>
    <xf numFmtId="0" fontId="25" fillId="0" borderId="1" xfId="0" applyFont="1" applyBorder="1"/>
    <xf numFmtId="3" fontId="25" fillId="0" borderId="1" xfId="0" applyNumberFormat="1" applyFont="1" applyBorder="1"/>
    <xf numFmtId="0" fontId="0" fillId="0" borderId="1" xfId="0" applyBorder="1"/>
    <xf numFmtId="0" fontId="25" fillId="2" borderId="1" xfId="0" applyFont="1" applyFill="1" applyBorder="1"/>
    <xf numFmtId="0" fontId="21" fillId="0" borderId="1" xfId="0" applyFont="1" applyBorder="1"/>
    <xf numFmtId="0" fontId="26" fillId="0" borderId="1" xfId="0" applyFont="1" applyBorder="1" applyAlignment="1">
      <alignment horizontal="left" indent="1"/>
    </xf>
    <xf numFmtId="164" fontId="25" fillId="0" borderId="1" xfId="0" applyNumberFormat="1" applyFont="1" applyBorder="1"/>
    <xf numFmtId="0" fontId="21" fillId="2" borderId="1" xfId="0" applyFont="1" applyFill="1" applyBorder="1" applyAlignment="1">
      <alignment horizontal="center" vertical="center" wrapText="1"/>
    </xf>
    <xf numFmtId="0" fontId="21" fillId="0" borderId="2" xfId="0" applyFont="1" applyBorder="1" applyAlignment="1">
      <alignment horizontal="left"/>
    </xf>
    <xf numFmtId="0" fontId="25" fillId="0" borderId="1" xfId="0" applyFont="1" applyBorder="1" applyAlignment="1">
      <alignment wrapText="1"/>
    </xf>
    <xf numFmtId="0" fontId="24" fillId="2" borderId="1" xfId="0" applyFont="1" applyFill="1" applyBorder="1" applyAlignment="1">
      <alignment vertical="center" wrapText="1"/>
    </xf>
    <xf numFmtId="0" fontId="24" fillId="2" borderId="1" xfId="0" applyFont="1" applyFill="1" applyBorder="1" applyAlignment="1">
      <alignment horizontal="center" vertical="center" wrapText="1"/>
    </xf>
    <xf numFmtId="0" fontId="27" fillId="0" borderId="1" xfId="0" applyFont="1" applyBorder="1"/>
    <xf numFmtId="3" fontId="11" fillId="0" borderId="1" xfId="0" applyNumberFormat="1" applyFont="1" applyBorder="1" applyAlignment="1">
      <alignment horizontal="right" wrapText="1"/>
    </xf>
    <xf numFmtId="3" fontId="12" fillId="0" borderId="1" xfId="0" applyNumberFormat="1" applyFont="1" applyBorder="1" applyAlignment="1">
      <alignment horizontal="right" wrapText="1"/>
    </xf>
    <xf numFmtId="0" fontId="13" fillId="0" borderId="0" xfId="0" applyFont="1"/>
    <xf numFmtId="0" fontId="28" fillId="3" borderId="2" xfId="0" applyFont="1" applyFill="1" applyBorder="1"/>
    <xf numFmtId="0" fontId="3" fillId="0" borderId="0" xfId="0" applyFont="1"/>
    <xf numFmtId="0" fontId="24" fillId="2" borderId="3" xfId="0" applyFont="1" applyFill="1" applyBorder="1"/>
    <xf numFmtId="0" fontId="28" fillId="3" borderId="1" xfId="0" applyFont="1" applyFill="1" applyBorder="1"/>
    <xf numFmtId="3" fontId="0" fillId="0" borderId="0" xfId="0" applyNumberFormat="1"/>
    <xf numFmtId="164" fontId="27" fillId="0" borderId="1" xfId="0" applyNumberFormat="1" applyFont="1" applyBorder="1"/>
    <xf numFmtId="0" fontId="21" fillId="0" borderId="2" xfId="0" applyFont="1" applyBorder="1"/>
    <xf numFmtId="0" fontId="7" fillId="0" borderId="2" xfId="0" applyFont="1" applyBorder="1"/>
    <xf numFmtId="0" fontId="7" fillId="0" borderId="0" xfId="0" applyFont="1" applyAlignment="1">
      <alignment horizontal="left"/>
    </xf>
    <xf numFmtId="0" fontId="25" fillId="0" borderId="4" xfId="0" applyFont="1" applyBorder="1"/>
    <xf numFmtId="0" fontId="21" fillId="2" borderId="1" xfId="0" applyFont="1" applyFill="1" applyBorder="1" applyAlignment="1">
      <alignment horizontal="center"/>
    </xf>
    <xf numFmtId="0" fontId="28" fillId="3" borderId="5" xfId="0" applyFont="1" applyFill="1" applyBorder="1"/>
    <xf numFmtId="0" fontId="20" fillId="3" borderId="5" xfId="0" applyFont="1" applyFill="1" applyBorder="1"/>
    <xf numFmtId="3" fontId="14" fillId="0" borderId="1" xfId="0" applyNumberFormat="1" applyFont="1" applyBorder="1" applyAlignment="1">
      <alignment horizontal="right" wrapText="1"/>
    </xf>
    <xf numFmtId="0" fontId="3" fillId="0" borderId="0" xfId="7" applyFont="1"/>
    <xf numFmtId="0" fontId="27" fillId="0" borderId="1" xfId="7" applyFont="1" applyBorder="1"/>
    <xf numFmtId="0" fontId="27" fillId="0" borderId="0" xfId="7" applyFont="1"/>
    <xf numFmtId="165" fontId="30" fillId="0" borderId="0" xfId="2" applyNumberFormat="1" applyFont="1" applyFill="1" applyBorder="1"/>
    <xf numFmtId="0" fontId="22" fillId="0" borderId="0" xfId="7" applyFont="1"/>
    <xf numFmtId="0" fontId="25" fillId="0" borderId="1" xfId="7" applyFont="1" applyBorder="1"/>
    <xf numFmtId="164" fontId="31" fillId="0" borderId="3" xfId="12" applyNumberFormat="1" applyFont="1" applyFill="1" applyBorder="1" applyAlignment="1"/>
    <xf numFmtId="0" fontId="28" fillId="3" borderId="1" xfId="0" applyFont="1" applyFill="1" applyBorder="1" applyAlignment="1">
      <alignment horizontal="center"/>
    </xf>
    <xf numFmtId="0" fontId="25" fillId="0" borderId="0" xfId="0" applyFont="1"/>
    <xf numFmtId="0" fontId="32" fillId="0" borderId="0" xfId="0" applyFont="1"/>
    <xf numFmtId="0" fontId="33" fillId="0" borderId="0" xfId="3" applyFont="1" applyAlignment="1" applyProtection="1">
      <alignment horizontal="left"/>
    </xf>
    <xf numFmtId="164" fontId="25" fillId="0" borderId="0" xfId="0" applyNumberFormat="1" applyFont="1"/>
    <xf numFmtId="164" fontId="34" fillId="0" borderId="0" xfId="0" applyNumberFormat="1" applyFont="1"/>
    <xf numFmtId="2" fontId="25" fillId="0" borderId="0" xfId="0" applyNumberFormat="1" applyFont="1"/>
    <xf numFmtId="0" fontId="35" fillId="0" borderId="0" xfId="0" applyFont="1"/>
    <xf numFmtId="3" fontId="25" fillId="0" borderId="0" xfId="0" applyNumberFormat="1" applyFont="1"/>
    <xf numFmtId="0" fontId="25" fillId="0" borderId="0" xfId="0" applyFont="1" applyAlignment="1">
      <alignment horizontal="left"/>
    </xf>
    <xf numFmtId="3" fontId="36" fillId="0" borderId="1" xfId="0" applyNumberFormat="1" applyFont="1" applyBorder="1"/>
    <xf numFmtId="3" fontId="27" fillId="0" borderId="1" xfId="0" applyNumberFormat="1" applyFont="1" applyBorder="1"/>
    <xf numFmtId="0" fontId="34" fillId="0" borderId="0" xfId="0" applyFont="1" applyAlignment="1">
      <alignment horizontal="left"/>
    </xf>
    <xf numFmtId="0" fontId="25" fillId="0" borderId="2" xfId="0" applyFont="1" applyBorder="1"/>
    <xf numFmtId="0" fontId="34" fillId="0" borderId="0" xfId="0" applyFont="1"/>
    <xf numFmtId="0" fontId="33" fillId="0" borderId="0" xfId="3" applyFont="1" applyAlignment="1" applyProtection="1"/>
    <xf numFmtId="0" fontId="29" fillId="0" borderId="0" xfId="0" applyFont="1"/>
    <xf numFmtId="3" fontId="12" fillId="0" borderId="0" xfId="0" applyNumberFormat="1" applyFont="1" applyAlignment="1">
      <alignment horizontal="right" wrapText="1"/>
    </xf>
    <xf numFmtId="0" fontId="24" fillId="2" borderId="1" xfId="0" applyFont="1" applyFill="1" applyBorder="1" applyAlignment="1">
      <alignment horizontal="center"/>
    </xf>
    <xf numFmtId="3" fontId="25" fillId="0" borderId="1" xfId="0" applyNumberFormat="1" applyFont="1" applyBorder="1" applyAlignment="1">
      <alignment vertical="center"/>
    </xf>
    <xf numFmtId="164" fontId="25" fillId="0" borderId="1" xfId="0" applyNumberFormat="1" applyFont="1" applyBorder="1" applyAlignment="1">
      <alignment vertical="center"/>
    </xf>
    <xf numFmtId="3" fontId="27" fillId="0" borderId="1" xfId="0" applyNumberFormat="1" applyFont="1" applyBorder="1" applyAlignment="1">
      <alignment vertical="center"/>
    </xf>
    <xf numFmtId="165" fontId="25" fillId="0" borderId="1" xfId="1" applyNumberFormat="1" applyFont="1" applyBorder="1"/>
    <xf numFmtId="164" fontId="36" fillId="0" borderId="1" xfId="0" applyNumberFormat="1" applyFont="1" applyBorder="1"/>
    <xf numFmtId="0" fontId="15" fillId="0" borderId="0" xfId="0" applyFont="1"/>
    <xf numFmtId="0" fontId="16" fillId="0" borderId="0" xfId="0" applyFont="1"/>
    <xf numFmtId="1" fontId="25" fillId="0" borderId="0" xfId="0" applyNumberFormat="1" applyFont="1"/>
    <xf numFmtId="0" fontId="0" fillId="0" borderId="0" xfId="0" applyAlignment="1">
      <alignment horizontal="center"/>
    </xf>
    <xf numFmtId="165" fontId="13" fillId="0" borderId="0" xfId="7" applyNumberFormat="1" applyFont="1"/>
    <xf numFmtId="0" fontId="29" fillId="0" borderId="0" xfId="0" applyFont="1" applyAlignment="1">
      <alignment horizontal="left"/>
    </xf>
    <xf numFmtId="3" fontId="17" fillId="0" borderId="0" xfId="0" applyNumberFormat="1" applyFont="1" applyAlignment="1">
      <alignment horizontal="right" vertical="center" wrapText="1"/>
    </xf>
    <xf numFmtId="3" fontId="18" fillId="0" borderId="0" xfId="0" applyNumberFormat="1" applyFont="1" applyAlignment="1">
      <alignment horizontal="right" vertical="center" wrapText="1"/>
    </xf>
    <xf numFmtId="0" fontId="18" fillId="0" borderId="0" xfId="0" applyFont="1" applyAlignment="1">
      <alignment horizontal="right" vertical="center" wrapText="1"/>
    </xf>
    <xf numFmtId="3" fontId="14" fillId="0" borderId="1" xfId="0" applyNumberFormat="1" applyFont="1" applyBorder="1" applyAlignment="1">
      <alignment horizontal="left" wrapText="1" indent="1"/>
    </xf>
    <xf numFmtId="164" fontId="25" fillId="0" borderId="1" xfId="11" applyNumberFormat="1" applyFont="1" applyBorder="1"/>
    <xf numFmtId="0" fontId="35" fillId="0" borderId="0" xfId="0" applyFont="1" applyAlignment="1">
      <alignment horizontal="left"/>
    </xf>
    <xf numFmtId="0" fontId="21" fillId="2" borderId="2" xfId="0" applyFont="1" applyFill="1" applyBorder="1" applyAlignment="1">
      <alignment horizontal="center" vertical="center" wrapText="1"/>
    </xf>
    <xf numFmtId="165" fontId="25" fillId="0" borderId="2" xfId="1" applyNumberFormat="1" applyFont="1" applyBorder="1"/>
    <xf numFmtId="165" fontId="30" fillId="0" borderId="1" xfId="0" applyNumberFormat="1" applyFont="1" applyBorder="1"/>
    <xf numFmtId="165" fontId="30" fillId="0" borderId="2" xfId="0" applyNumberFormat="1" applyFont="1" applyBorder="1"/>
    <xf numFmtId="0" fontId="6" fillId="0" borderId="0" xfId="3" applyAlignment="1" applyProtection="1"/>
    <xf numFmtId="0" fontId="6" fillId="0" borderId="0" xfId="3" applyFill="1" applyAlignment="1" applyProtection="1"/>
    <xf numFmtId="3" fontId="35" fillId="0" borderId="0" xfId="0" applyNumberFormat="1" applyFont="1"/>
    <xf numFmtId="0" fontId="52" fillId="0" borderId="0" xfId="0" applyFont="1"/>
    <xf numFmtId="164" fontId="25" fillId="0" borderId="1" xfId="0" applyNumberFormat="1" applyFont="1" applyBorder="1" applyAlignment="1">
      <alignment horizontal="right"/>
    </xf>
    <xf numFmtId="0" fontId="21" fillId="0" borderId="0" xfId="0" applyFont="1" applyAlignment="1">
      <alignment horizontal="center"/>
    </xf>
    <xf numFmtId="0" fontId="21" fillId="0" borderId="0" xfId="0" applyFont="1"/>
    <xf numFmtId="2" fontId="0" fillId="0" borderId="0" xfId="0" applyNumberFormat="1" applyAlignment="1">
      <alignment horizontal="center"/>
    </xf>
    <xf numFmtId="9" fontId="0" fillId="0" borderId="0" xfId="11" applyFont="1" applyFill="1" applyAlignment="1">
      <alignment horizontal="center"/>
    </xf>
    <xf numFmtId="0" fontId="0" fillId="0" borderId="0" xfId="0" applyAlignment="1">
      <alignment horizontal="right"/>
    </xf>
    <xf numFmtId="164" fontId="0" fillId="0" borderId="0" xfId="0" applyNumberFormat="1" applyAlignment="1">
      <alignment horizontal="center"/>
    </xf>
    <xf numFmtId="164" fontId="36" fillId="0" borderId="1" xfId="11" applyNumberFormat="1" applyFont="1" applyBorder="1"/>
    <xf numFmtId="164" fontId="27" fillId="0" borderId="1" xfId="0" applyNumberFormat="1" applyFont="1" applyBorder="1" applyAlignment="1">
      <alignment vertical="center"/>
    </xf>
    <xf numFmtId="0" fontId="53" fillId="0" borderId="0" xfId="0" applyFont="1"/>
    <xf numFmtId="164" fontId="25" fillId="0" borderId="2" xfId="0" applyNumberFormat="1" applyFont="1" applyBorder="1"/>
    <xf numFmtId="3" fontId="25" fillId="0" borderId="2" xfId="0" applyNumberFormat="1" applyFont="1" applyBorder="1"/>
    <xf numFmtId="0" fontId="20" fillId="0" borderId="0" xfId="0" applyFont="1"/>
    <xf numFmtId="1" fontId="0" fillId="0" borderId="0" xfId="0" applyNumberFormat="1"/>
    <xf numFmtId="165" fontId="27" fillId="0" borderId="1" xfId="1" applyNumberFormat="1" applyFont="1" applyBorder="1"/>
    <xf numFmtId="0" fontId="28" fillId="3" borderId="17" xfId="0" applyFont="1" applyFill="1" applyBorder="1"/>
    <xf numFmtId="0" fontId="23" fillId="0" borderId="6" xfId="0" applyFont="1" applyBorder="1"/>
    <xf numFmtId="164" fontId="24" fillId="0" borderId="1" xfId="0" applyNumberFormat="1" applyFont="1" applyBorder="1"/>
    <xf numFmtId="165" fontId="24" fillId="0" borderId="1" xfId="1" applyNumberFormat="1" applyFont="1" applyFill="1" applyBorder="1" applyAlignment="1"/>
    <xf numFmtId="165" fontId="25" fillId="0" borderId="1" xfId="1" applyNumberFormat="1" applyFont="1" applyBorder="1" applyAlignment="1"/>
    <xf numFmtId="165" fontId="25" fillId="0" borderId="1" xfId="1" applyNumberFormat="1" applyFont="1" applyFill="1" applyBorder="1" applyAlignment="1"/>
    <xf numFmtId="165" fontId="36" fillId="0" borderId="1" xfId="1" applyNumberFormat="1" applyFont="1" applyBorder="1" applyAlignment="1"/>
    <xf numFmtId="165" fontId="36" fillId="0" borderId="1" xfId="1" applyNumberFormat="1" applyFont="1" applyFill="1" applyBorder="1" applyAlignment="1"/>
    <xf numFmtId="3" fontId="27" fillId="0" borderId="0" xfId="0" applyNumberFormat="1" applyFont="1"/>
    <xf numFmtId="164" fontId="54" fillId="0" borderId="1" xfId="12" applyNumberFormat="1" applyFont="1" applyFill="1" applyBorder="1" applyAlignment="1"/>
    <xf numFmtId="0" fontId="55" fillId="0" borderId="1" xfId="0" applyFont="1" applyBorder="1"/>
    <xf numFmtId="165" fontId="27" fillId="0" borderId="1" xfId="1" applyNumberFormat="1" applyFont="1" applyBorder="1" applyAlignment="1"/>
    <xf numFmtId="3" fontId="25" fillId="0" borderId="18" xfId="0" applyNumberFormat="1" applyFont="1" applyBorder="1"/>
    <xf numFmtId="164" fontId="25" fillId="0" borderId="18" xfId="0" applyNumberFormat="1" applyFont="1" applyBorder="1"/>
    <xf numFmtId="165" fontId="34" fillId="0" borderId="2" xfId="1" applyNumberFormat="1" applyFont="1" applyBorder="1"/>
    <xf numFmtId="165" fontId="56" fillId="0" borderId="2" xfId="1" applyNumberFormat="1" applyFont="1" applyBorder="1"/>
    <xf numFmtId="0" fontId="21" fillId="2" borderId="1" xfId="0" applyFont="1" applyFill="1" applyBorder="1" applyAlignment="1">
      <alignment horizontal="center" wrapText="1"/>
    </xf>
    <xf numFmtId="164" fontId="25" fillId="0" borderId="1" xfId="11" applyNumberFormat="1" applyFont="1" applyBorder="1" applyAlignment="1"/>
    <xf numFmtId="165" fontId="25" fillId="0" borderId="2" xfId="1" applyNumberFormat="1" applyFont="1" applyFill="1" applyBorder="1"/>
    <xf numFmtId="10" fontId="12" fillId="0" borderId="0" xfId="0" applyNumberFormat="1" applyFont="1" applyAlignment="1">
      <alignment horizontal="right" wrapText="1"/>
    </xf>
    <xf numFmtId="166" fontId="12" fillId="0" borderId="0" xfId="0" applyNumberFormat="1" applyFont="1" applyAlignment="1">
      <alignment horizontal="right" wrapText="1"/>
    </xf>
    <xf numFmtId="9" fontId="25" fillId="0" borderId="0" xfId="11" applyFont="1" applyAlignment="1"/>
    <xf numFmtId="164" fontId="25" fillId="0" borderId="0" xfId="11" applyNumberFormat="1" applyFont="1" applyAlignment="1"/>
    <xf numFmtId="165" fontId="27" fillId="0" borderId="2" xfId="1" applyNumberFormat="1" applyFont="1" applyBorder="1" applyAlignment="1"/>
    <xf numFmtId="0" fontId="0" fillId="0" borderId="19" xfId="0" applyBorder="1"/>
    <xf numFmtId="164" fontId="0" fillId="0" borderId="1" xfId="0" applyNumberFormat="1" applyBorder="1"/>
    <xf numFmtId="164" fontId="0" fillId="0" borderId="0" xfId="11" applyNumberFormat="1" applyFont="1" applyFill="1" applyBorder="1" applyAlignment="1"/>
    <xf numFmtId="10" fontId="0" fillId="0" borderId="0" xfId="11" applyNumberFormat="1" applyFont="1" applyFill="1" applyBorder="1" applyAlignment="1"/>
    <xf numFmtId="0" fontId="58" fillId="0" borderId="0" xfId="0" applyFont="1"/>
    <xf numFmtId="165" fontId="0" fillId="0" borderId="0" xfId="0" applyNumberFormat="1"/>
    <xf numFmtId="0" fontId="25" fillId="0" borderId="2" xfId="0" applyFont="1" applyBorder="1" applyAlignment="1">
      <alignment wrapText="1"/>
    </xf>
    <xf numFmtId="3" fontId="25" fillId="0" borderId="2" xfId="0" applyNumberFormat="1" applyFont="1" applyBorder="1" applyAlignment="1">
      <alignment wrapText="1"/>
    </xf>
    <xf numFmtId="3" fontId="7" fillId="0" borderId="0" xfId="0" applyNumberFormat="1" applyFont="1"/>
    <xf numFmtId="164" fontId="25" fillId="0" borderId="1" xfId="11" applyNumberFormat="1" applyFont="1" applyBorder="1" applyAlignment="1">
      <alignment wrapText="1"/>
    </xf>
    <xf numFmtId="164" fontId="25" fillId="0" borderId="0" xfId="11" applyNumberFormat="1" applyFont="1"/>
    <xf numFmtId="3" fontId="25" fillId="0" borderId="1" xfId="0" applyNumberFormat="1" applyFont="1" applyBorder="1" applyAlignment="1">
      <alignment wrapText="1"/>
    </xf>
    <xf numFmtId="0" fontId="24" fillId="2" borderId="3" xfId="0" applyFont="1" applyFill="1" applyBorder="1" applyAlignment="1">
      <alignment horizontal="center" vertical="center" wrapText="1"/>
    </xf>
    <xf numFmtId="0" fontId="24" fillId="2" borderId="1" xfId="0" applyFont="1" applyFill="1" applyBorder="1" applyAlignment="1">
      <alignment vertical="center"/>
    </xf>
    <xf numFmtId="0" fontId="24" fillId="2" borderId="1" xfId="0" applyFont="1" applyFill="1" applyBorder="1" applyAlignment="1">
      <alignment horizontal="left" vertical="center"/>
    </xf>
    <xf numFmtId="165" fontId="27" fillId="0" borderId="2" xfId="1" applyNumberFormat="1" applyFont="1" applyBorder="1"/>
    <xf numFmtId="165" fontId="59" fillId="0" borderId="0" xfId="7" applyNumberFormat="1" applyFont="1"/>
    <xf numFmtId="0" fontId="20" fillId="3" borderId="6" xfId="0" applyFont="1" applyFill="1" applyBorder="1"/>
    <xf numFmtId="164" fontId="25" fillId="0" borderId="1" xfId="0" applyNumberFormat="1" applyFont="1" applyBorder="1" applyAlignment="1">
      <alignment wrapText="1"/>
    </xf>
    <xf numFmtId="164" fontId="25" fillId="0" borderId="2" xfId="0" applyNumberFormat="1" applyFont="1" applyBorder="1" applyAlignment="1">
      <alignment wrapText="1"/>
    </xf>
    <xf numFmtId="164" fontId="7" fillId="0" borderId="0" xfId="0" applyNumberFormat="1" applyFont="1"/>
    <xf numFmtId="3" fontId="25" fillId="0" borderId="1" xfId="0" applyNumberFormat="1" applyFont="1" applyBorder="1" applyAlignment="1">
      <alignment horizontal="right"/>
    </xf>
    <xf numFmtId="164" fontId="25" fillId="0" borderId="1" xfId="11" applyNumberFormat="1" applyFont="1" applyBorder="1" applyAlignment="1">
      <alignment horizontal="right"/>
    </xf>
    <xf numFmtId="0" fontId="60" fillId="0" borderId="0" xfId="0" applyFont="1"/>
    <xf numFmtId="0" fontId="11" fillId="0" borderId="0" xfId="0" applyFont="1"/>
    <xf numFmtId="0" fontId="25" fillId="0" borderId="0" xfId="0" applyFont="1" applyAlignment="1">
      <alignment wrapText="1"/>
    </xf>
    <xf numFmtId="0" fontId="25" fillId="3" borderId="1" xfId="0" applyFont="1" applyFill="1" applyBorder="1"/>
    <xf numFmtId="0" fontId="62" fillId="3" borderId="1" xfId="0" applyFont="1" applyFill="1" applyBorder="1"/>
    <xf numFmtId="164" fontId="0" fillId="0" borderId="0" xfId="11" applyNumberFormat="1" applyFont="1"/>
    <xf numFmtId="165" fontId="36" fillId="0" borderId="1" xfId="1" applyNumberFormat="1" applyFont="1" applyBorder="1"/>
    <xf numFmtId="1" fontId="36" fillId="0" borderId="1" xfId="0" applyNumberFormat="1" applyFont="1" applyBorder="1"/>
    <xf numFmtId="0" fontId="25" fillId="0" borderId="0" xfId="11" applyNumberFormat="1" applyFont="1"/>
    <xf numFmtId="0" fontId="24" fillId="2" borderId="21" xfId="0" applyFont="1" applyFill="1" applyBorder="1"/>
    <xf numFmtId="0" fontId="26" fillId="0" borderId="2" xfId="0" applyFont="1" applyBorder="1" applyAlignment="1">
      <alignment horizontal="left" indent="1"/>
    </xf>
    <xf numFmtId="0" fontId="27" fillId="0" borderId="2" xfId="0" applyFont="1" applyBorder="1"/>
    <xf numFmtId="10" fontId="0" fillId="0" borderId="0" xfId="0" applyNumberFormat="1"/>
    <xf numFmtId="0" fontId="21" fillId="2" borderId="1" xfId="0" applyFont="1" applyFill="1" applyBorder="1" applyAlignment="1">
      <alignment horizontal="left"/>
    </xf>
    <xf numFmtId="0" fontId="24" fillId="2" borderId="1" xfId="0" applyFont="1" applyFill="1" applyBorder="1"/>
    <xf numFmtId="3" fontId="3" fillId="0" borderId="0" xfId="0" applyNumberFormat="1" applyFont="1"/>
    <xf numFmtId="0" fontId="1" fillId="2" borderId="1" xfId="0" applyFont="1" applyFill="1" applyBorder="1" applyAlignment="1">
      <alignment horizontal="center" vertical="center"/>
    </xf>
    <xf numFmtId="0" fontId="3" fillId="0" borderId="0" xfId="0" applyFont="1" applyAlignment="1">
      <alignment horizontal="left" wrapText="1"/>
    </xf>
    <xf numFmtId="0" fontId="0" fillId="0" borderId="0" xfId="0" applyAlignment="1">
      <alignment horizontal="left" wrapText="1"/>
    </xf>
    <xf numFmtId="0" fontId="20" fillId="3" borderId="2" xfId="0" applyFont="1" applyFill="1" applyBorder="1" applyAlignment="1">
      <alignment horizontal="center"/>
    </xf>
    <xf numFmtId="0" fontId="20" fillId="3" borderId="5" xfId="0" applyFont="1" applyFill="1" applyBorder="1" applyAlignment="1">
      <alignment horizontal="center"/>
    </xf>
    <xf numFmtId="0" fontId="20" fillId="3" borderId="20" xfId="0" applyFont="1" applyFill="1" applyBorder="1" applyAlignment="1">
      <alignment horizontal="center"/>
    </xf>
    <xf numFmtId="0" fontId="21" fillId="2" borderId="2" xfId="0" applyFont="1" applyFill="1" applyBorder="1" applyAlignment="1">
      <alignment horizontal="center" wrapText="1"/>
    </xf>
    <xf numFmtId="0" fontId="21" fillId="2" borderId="5" xfId="0" applyFont="1" applyFill="1" applyBorder="1" applyAlignment="1">
      <alignment horizontal="center" wrapText="1"/>
    </xf>
    <xf numFmtId="0" fontId="21" fillId="2" borderId="7" xfId="0" applyFont="1" applyFill="1" applyBorder="1" applyAlignment="1">
      <alignment horizontal="center" wrapText="1"/>
    </xf>
    <xf numFmtId="0" fontId="21" fillId="2" borderId="1" xfId="0" applyFont="1" applyFill="1" applyBorder="1" applyAlignment="1">
      <alignment horizontal="center" wrapText="1"/>
    </xf>
    <xf numFmtId="0" fontId="24" fillId="2" borderId="2" xfId="0" applyFont="1" applyFill="1" applyBorder="1" applyAlignment="1">
      <alignment horizontal="center" vertical="center"/>
    </xf>
    <xf numFmtId="0" fontId="24" fillId="2" borderId="5" xfId="0" applyFont="1" applyFill="1" applyBorder="1" applyAlignment="1">
      <alignment horizontal="center" vertical="center"/>
    </xf>
    <xf numFmtId="0" fontId="24" fillId="2" borderId="7" xfId="0" applyFont="1" applyFill="1" applyBorder="1" applyAlignment="1">
      <alignment horizontal="center" vertical="center"/>
    </xf>
    <xf numFmtId="0" fontId="23" fillId="0" borderId="0" xfId="0" applyFont="1" applyAlignment="1">
      <alignment horizontal="left"/>
    </xf>
    <xf numFmtId="0" fontId="23" fillId="0" borderId="6" xfId="0" applyFont="1" applyBorder="1" applyAlignment="1">
      <alignment horizontal="left"/>
    </xf>
    <xf numFmtId="0" fontId="24" fillId="3" borderId="2" xfId="0" applyFont="1" applyFill="1" applyBorder="1" applyAlignment="1">
      <alignment horizontal="center"/>
    </xf>
    <xf numFmtId="0" fontId="24" fillId="3" borderId="5" xfId="0" applyFont="1" applyFill="1" applyBorder="1" applyAlignment="1">
      <alignment horizontal="center"/>
    </xf>
    <xf numFmtId="0" fontId="24" fillId="3" borderId="7" xfId="0" applyFont="1" applyFill="1" applyBorder="1" applyAlignment="1">
      <alignment horizontal="center"/>
    </xf>
    <xf numFmtId="0" fontId="24" fillId="3" borderId="1" xfId="0" applyFont="1" applyFill="1" applyBorder="1" applyAlignment="1">
      <alignment horizontal="center"/>
    </xf>
    <xf numFmtId="0" fontId="24" fillId="3" borderId="1" xfId="0" applyFont="1" applyFill="1" applyBorder="1" applyAlignment="1">
      <alignment horizontal="center" vertical="center"/>
    </xf>
    <xf numFmtId="0" fontId="24" fillId="3" borderId="2" xfId="0" applyFont="1" applyFill="1" applyBorder="1" applyAlignment="1">
      <alignment horizontal="center" vertical="center"/>
    </xf>
    <xf numFmtId="0" fontId="24" fillId="3" borderId="5" xfId="0" applyFont="1" applyFill="1" applyBorder="1" applyAlignment="1">
      <alignment horizontal="center" vertical="center"/>
    </xf>
    <xf numFmtId="0" fontId="21" fillId="2" borderId="2" xfId="0" applyFont="1" applyFill="1" applyBorder="1" applyAlignment="1">
      <alignment horizontal="center" vertical="center"/>
    </xf>
    <xf numFmtId="0" fontId="21" fillId="2" borderId="5" xfId="0" applyFont="1" applyFill="1" applyBorder="1" applyAlignment="1">
      <alignment horizontal="center" vertical="center"/>
    </xf>
    <xf numFmtId="0" fontId="21" fillId="2" borderId="7" xfId="0" applyFont="1" applyFill="1" applyBorder="1" applyAlignment="1">
      <alignment horizontal="center" vertical="center"/>
    </xf>
    <xf numFmtId="0" fontId="21" fillId="2" borderId="1" xfId="0" applyFont="1" applyFill="1" applyBorder="1" applyAlignment="1">
      <alignment horizontal="center" vertical="center"/>
    </xf>
    <xf numFmtId="0" fontId="20" fillId="3" borderId="22" xfId="0" applyFont="1" applyFill="1" applyBorder="1" applyAlignment="1">
      <alignment horizontal="center" vertical="center"/>
    </xf>
    <xf numFmtId="0" fontId="20" fillId="3" borderId="0" xfId="0" applyFont="1" applyFill="1" applyAlignment="1">
      <alignment horizontal="center" vertical="center"/>
    </xf>
  </cellXfs>
  <cellStyles count="70">
    <cellStyle name="20% - Accent1" xfId="31" builtinId="30" customBuiltin="1"/>
    <cellStyle name="20% - Accent2" xfId="35" builtinId="34" customBuiltin="1"/>
    <cellStyle name="20% - Accent3" xfId="39" builtinId="38" customBuiltin="1"/>
    <cellStyle name="20% - Accent4" xfId="43" builtinId="42" customBuiltin="1"/>
    <cellStyle name="20% - Accent5" xfId="47" builtinId="46" customBuiltin="1"/>
    <cellStyle name="20% - Accent6" xfId="51" builtinId="50" customBuiltin="1"/>
    <cellStyle name="40% - Accent1" xfId="32" builtinId="31" customBuiltin="1"/>
    <cellStyle name="40% - Accent2" xfId="36" builtinId="35" customBuiltin="1"/>
    <cellStyle name="40% - Accent3" xfId="40" builtinId="39" customBuiltin="1"/>
    <cellStyle name="40% - Accent4" xfId="44" builtinId="43" customBuiltin="1"/>
    <cellStyle name="40% - Accent5" xfId="48" builtinId="47" customBuiltin="1"/>
    <cellStyle name="40% - Accent6" xfId="52" builtinId="51" customBuiltin="1"/>
    <cellStyle name="60% - Accent1" xfId="33" builtinId="32" customBuiltin="1"/>
    <cellStyle name="60% - Accent2" xfId="37" builtinId="36" customBuiltin="1"/>
    <cellStyle name="60% - Accent3" xfId="41" builtinId="40" customBuiltin="1"/>
    <cellStyle name="60% - Accent4" xfId="45" builtinId="44" customBuiltin="1"/>
    <cellStyle name="60% - Accent5" xfId="49" builtinId="48" customBuiltin="1"/>
    <cellStyle name="60% - Accent6" xfId="53" builtinId="52" customBuiltin="1"/>
    <cellStyle name="Accent1" xfId="30" builtinId="29" customBuiltin="1"/>
    <cellStyle name="Accent2" xfId="34" builtinId="33" customBuiltin="1"/>
    <cellStyle name="Accent3" xfId="38" builtinId="37" customBuiltin="1"/>
    <cellStyle name="Accent4" xfId="42" builtinId="41" customBuiltin="1"/>
    <cellStyle name="Accent5" xfId="46" builtinId="45" customBuiltin="1"/>
    <cellStyle name="Accent6" xfId="50" builtinId="49" customBuiltin="1"/>
    <cellStyle name="Bad" xfId="20" builtinId="27" customBuiltin="1"/>
    <cellStyle name="Calculation" xfId="24" builtinId="22" customBuiltin="1"/>
    <cellStyle name="cells" xfId="62" xr:uid="{00000000-0005-0000-0000-00001A000000}"/>
    <cellStyle name="Check Cell" xfId="26" builtinId="23" customBuiltin="1"/>
    <cellStyle name="column field" xfId="60" xr:uid="{00000000-0005-0000-0000-00001C000000}"/>
    <cellStyle name="Comma" xfId="1" builtinId="3"/>
    <cellStyle name="Comma 2" xfId="2" xr:uid="{00000000-0005-0000-0000-00001E000000}"/>
    <cellStyle name="Comma 3" xfId="67" xr:uid="{00000000-0005-0000-0000-00001F000000}"/>
    <cellStyle name="Comma 4" xfId="55" xr:uid="{00000000-0005-0000-0000-000020000000}"/>
    <cellStyle name="Explanatory Text" xfId="28" builtinId="53" customBuiltin="1"/>
    <cellStyle name="field names" xfId="59" xr:uid="{00000000-0005-0000-0000-000022000000}"/>
    <cellStyle name="footer" xfId="63" xr:uid="{00000000-0005-0000-0000-000023000000}"/>
    <cellStyle name="Good" xfId="19" builtinId="26" customBuiltin="1"/>
    <cellStyle name="heading" xfId="58" xr:uid="{00000000-0005-0000-0000-000025000000}"/>
    <cellStyle name="Heading 1" xfId="15" builtinId="16" customBuiltin="1"/>
    <cellStyle name="Heading 2" xfId="16" builtinId="17" customBuiltin="1"/>
    <cellStyle name="Heading 3" xfId="17" builtinId="18" customBuiltin="1"/>
    <cellStyle name="Heading 4" xfId="18" builtinId="19" customBuiltin="1"/>
    <cellStyle name="Hyperlink" xfId="3" builtinId="8"/>
    <cellStyle name="Hyperlink 2" xfId="4" xr:uid="{00000000-0005-0000-0000-00002B000000}"/>
    <cellStyle name="Hyperlink 2 2" xfId="5" xr:uid="{00000000-0005-0000-0000-00002C000000}"/>
    <cellStyle name="Hyperlink 3" xfId="6" xr:uid="{00000000-0005-0000-0000-00002D000000}"/>
    <cellStyle name="Input" xfId="22" builtinId="20" customBuiltin="1"/>
    <cellStyle name="Linked Cell" xfId="25" builtinId="24" customBuiltin="1"/>
    <cellStyle name="Neutral" xfId="21" builtinId="28" customBuiltin="1"/>
    <cellStyle name="Normal" xfId="0" builtinId="0"/>
    <cellStyle name="Normal 2" xfId="7" xr:uid="{00000000-0005-0000-0000-000032000000}"/>
    <cellStyle name="Normal 2 2" xfId="64" xr:uid="{00000000-0005-0000-0000-000033000000}"/>
    <cellStyle name="Normal 2 3" xfId="65" xr:uid="{00000000-0005-0000-0000-000034000000}"/>
    <cellStyle name="Normal 3" xfId="8" xr:uid="{00000000-0005-0000-0000-000035000000}"/>
    <cellStyle name="Normal 3 2" xfId="9" xr:uid="{00000000-0005-0000-0000-000036000000}"/>
    <cellStyle name="Normal 4" xfId="10" xr:uid="{00000000-0005-0000-0000-000037000000}"/>
    <cellStyle name="Normal 5" xfId="13" xr:uid="{00000000-0005-0000-0000-000038000000}"/>
    <cellStyle name="Normal 5 2" xfId="69" xr:uid="{00000000-0005-0000-0000-000039000000}"/>
    <cellStyle name="Normal 6" xfId="54" xr:uid="{00000000-0005-0000-0000-00003A000000}"/>
    <cellStyle name="Note 2" xfId="57" xr:uid="{00000000-0005-0000-0000-00003B000000}"/>
    <cellStyle name="Output" xfId="23" builtinId="21" customBuiltin="1"/>
    <cellStyle name="Per cent" xfId="11" builtinId="5"/>
    <cellStyle name="Percent 2" xfId="12" xr:uid="{00000000-0005-0000-0000-00003E000000}"/>
    <cellStyle name="Percent 3" xfId="68" xr:uid="{00000000-0005-0000-0000-00003F000000}"/>
    <cellStyle name="Percent 4" xfId="56" xr:uid="{00000000-0005-0000-0000-000040000000}"/>
    <cellStyle name="rowfield" xfId="61" xr:uid="{00000000-0005-0000-0000-000041000000}"/>
    <cellStyle name="rowfield 2" xfId="66" xr:uid="{00000000-0005-0000-0000-000042000000}"/>
    <cellStyle name="Title" xfId="14" builtinId="15" customBuiltin="1"/>
    <cellStyle name="Total" xfId="29" builtinId="25" customBuiltin="1"/>
    <cellStyle name="Warning Text" xfId="27"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2:AC35"/>
  <sheetViews>
    <sheetView showGridLines="0" zoomScaleNormal="100" workbookViewId="0"/>
  </sheetViews>
  <sheetFormatPr defaultRowHeight="12.6"/>
  <cols>
    <col min="1" max="34" width="9.140625" customWidth="1"/>
  </cols>
  <sheetData>
    <row r="2" spans="1:29" ht="25.5" customHeight="1">
      <c r="A2" s="6" t="s">
        <v>0</v>
      </c>
      <c r="B2" s="4"/>
      <c r="D2" s="2"/>
      <c r="E2" s="2"/>
    </row>
    <row r="3" spans="1:29" ht="12.75" customHeight="1">
      <c r="A3" s="5"/>
      <c r="B3" s="5"/>
    </row>
    <row r="4" spans="1:29" ht="18.75" customHeight="1">
      <c r="A4" s="50" t="s">
        <v>1</v>
      </c>
    </row>
    <row r="5" spans="1:29" ht="12.75" customHeight="1">
      <c r="M5" s="49"/>
      <c r="N5" s="49"/>
      <c r="O5" s="49"/>
      <c r="P5" s="49"/>
      <c r="Q5" s="49"/>
      <c r="R5" s="49"/>
      <c r="S5" s="49"/>
      <c r="T5" s="49"/>
      <c r="U5" s="49"/>
      <c r="V5" s="49"/>
      <c r="W5" s="49"/>
      <c r="X5" s="49"/>
      <c r="Y5" s="49"/>
      <c r="Z5" s="49"/>
      <c r="AA5" s="49"/>
      <c r="AB5" s="49"/>
      <c r="AC5" s="49"/>
    </row>
    <row r="6" spans="1:29" ht="12.75" customHeight="1">
      <c r="M6" s="49"/>
      <c r="N6" s="49"/>
      <c r="O6" s="49"/>
      <c r="P6" s="49"/>
      <c r="Q6" s="49"/>
      <c r="R6" s="49"/>
      <c r="S6" s="49"/>
      <c r="T6" s="49"/>
      <c r="U6" s="49"/>
      <c r="V6" s="49"/>
      <c r="W6" s="49"/>
      <c r="X6" s="49"/>
      <c r="Y6" s="49"/>
      <c r="Z6" s="49"/>
      <c r="AA6" s="49"/>
      <c r="AB6" s="49"/>
      <c r="AC6" s="49"/>
    </row>
    <row r="7" spans="1:29" ht="12.75" customHeight="1">
      <c r="A7" s="101"/>
      <c r="B7" s="101"/>
      <c r="C7" s="88" t="s">
        <v>2</v>
      </c>
      <c r="O7" s="88"/>
      <c r="P7" s="88"/>
      <c r="Q7" s="88"/>
      <c r="R7" s="88"/>
      <c r="S7" s="88"/>
      <c r="T7" s="88"/>
      <c r="U7" s="88"/>
      <c r="V7" s="88"/>
      <c r="W7" s="88"/>
      <c r="X7" s="88"/>
      <c r="Y7" s="88"/>
      <c r="Z7" s="88"/>
      <c r="AA7" s="88"/>
      <c r="AB7" s="88"/>
      <c r="AC7" s="88"/>
    </row>
    <row r="8" spans="1:29" ht="12.75" customHeight="1">
      <c r="A8" s="101"/>
      <c r="B8" s="101"/>
      <c r="C8" s="88" t="s">
        <v>3</v>
      </c>
      <c r="O8" s="88"/>
      <c r="P8" s="88"/>
      <c r="Q8" s="88"/>
      <c r="R8" s="88"/>
      <c r="S8" s="88"/>
      <c r="T8" s="88"/>
      <c r="U8" s="88"/>
      <c r="V8" s="88"/>
      <c r="W8" s="88"/>
      <c r="X8" s="88"/>
      <c r="Y8" s="88"/>
      <c r="Z8" s="88"/>
      <c r="AA8" s="88"/>
      <c r="AB8" s="88"/>
      <c r="AC8" s="88"/>
    </row>
    <row r="9" spans="1:29" ht="12.75" customHeight="1">
      <c r="A9" s="101"/>
      <c r="B9" s="101"/>
      <c r="C9" s="88" t="s">
        <v>4</v>
      </c>
      <c r="O9" s="88"/>
      <c r="P9" s="88"/>
      <c r="Q9" s="88"/>
      <c r="R9" s="88"/>
      <c r="S9" s="88"/>
      <c r="T9" s="88"/>
      <c r="U9" s="88"/>
      <c r="V9" s="88"/>
      <c r="W9" s="88"/>
      <c r="X9" s="88"/>
      <c r="Y9" s="88"/>
      <c r="Z9" s="88"/>
      <c r="AA9" s="88"/>
      <c r="AB9" s="88"/>
      <c r="AC9" s="88"/>
    </row>
    <row r="10" spans="1:29" ht="12.75" customHeight="1">
      <c r="A10" s="101"/>
      <c r="B10" s="101"/>
      <c r="C10" s="88" t="s">
        <v>5</v>
      </c>
      <c r="O10" s="88"/>
      <c r="P10" s="88"/>
      <c r="Q10" s="88"/>
      <c r="R10" s="88"/>
      <c r="S10" s="88"/>
      <c r="T10" s="88"/>
      <c r="U10" s="88"/>
      <c r="V10" s="88"/>
      <c r="W10" s="88"/>
      <c r="X10" s="88"/>
      <c r="Y10" s="88"/>
      <c r="Z10" s="88"/>
      <c r="AA10" s="88"/>
      <c r="AB10" s="88"/>
      <c r="AC10" s="88"/>
    </row>
    <row r="11" spans="1:29" ht="12.75" customHeight="1">
      <c r="A11" s="101"/>
      <c r="B11" s="101"/>
      <c r="C11" s="88" t="s">
        <v>6</v>
      </c>
      <c r="O11" s="88"/>
      <c r="P11" s="88"/>
      <c r="Q11" s="88"/>
      <c r="R11" s="88"/>
      <c r="S11" s="88"/>
      <c r="T11" s="88"/>
      <c r="U11" s="88"/>
      <c r="V11" s="88"/>
      <c r="W11" s="88"/>
      <c r="X11" s="88"/>
      <c r="Y11" s="88"/>
      <c r="Z11" s="88"/>
      <c r="AA11" s="88"/>
      <c r="AB11" s="88"/>
      <c r="AC11" s="88"/>
    </row>
    <row r="12" spans="1:29" ht="12.75" customHeight="1">
      <c r="A12" s="101"/>
      <c r="B12" s="101"/>
      <c r="C12" s="88" t="s">
        <v>7</v>
      </c>
      <c r="O12" s="88"/>
      <c r="P12" s="88"/>
      <c r="Q12" s="88"/>
      <c r="R12" s="88"/>
      <c r="S12" s="88"/>
      <c r="T12" s="88"/>
      <c r="U12" s="88"/>
      <c r="V12" s="88"/>
      <c r="W12" s="88"/>
      <c r="X12" s="88"/>
      <c r="Y12" s="88"/>
      <c r="Z12" s="88"/>
      <c r="AA12" s="88"/>
      <c r="AB12" s="88"/>
      <c r="AC12" s="88"/>
    </row>
    <row r="13" spans="1:29" ht="12.75" customHeight="1">
      <c r="A13" s="101"/>
      <c r="B13" s="101"/>
      <c r="C13" s="88" t="s">
        <v>8</v>
      </c>
      <c r="O13" s="88"/>
      <c r="P13" s="88"/>
      <c r="Q13" s="88"/>
      <c r="R13" s="88"/>
      <c r="S13" s="88"/>
      <c r="T13" s="88"/>
      <c r="U13" s="88"/>
      <c r="V13" s="88"/>
      <c r="W13" s="88"/>
      <c r="X13" s="88"/>
      <c r="Y13" s="88"/>
      <c r="Z13" s="88"/>
      <c r="AA13" s="88"/>
      <c r="AB13" s="88"/>
      <c r="AC13" s="88"/>
    </row>
    <row r="14" spans="1:29" ht="12.75" customHeight="1">
      <c r="A14" s="101"/>
      <c r="B14" s="101"/>
      <c r="C14" s="88" t="s">
        <v>9</v>
      </c>
      <c r="O14" s="88"/>
      <c r="P14" s="88"/>
      <c r="Q14" s="88"/>
      <c r="R14" s="88"/>
      <c r="S14" s="88"/>
      <c r="T14" s="88"/>
      <c r="U14" s="88"/>
      <c r="V14" s="88"/>
      <c r="W14" s="88"/>
      <c r="X14" s="88"/>
      <c r="Y14" s="88"/>
      <c r="Z14" s="88"/>
      <c r="AA14" s="88"/>
      <c r="AB14" s="88"/>
      <c r="AC14" s="88"/>
    </row>
    <row r="15" spans="1:29" ht="12.75" customHeight="1">
      <c r="A15" s="101"/>
      <c r="B15" s="101"/>
      <c r="C15" s="88" t="s">
        <v>10</v>
      </c>
      <c r="O15" s="88"/>
      <c r="P15" s="88"/>
      <c r="Q15" s="88"/>
      <c r="R15" s="88"/>
      <c r="S15" s="88"/>
      <c r="T15" s="88"/>
      <c r="U15" s="88"/>
      <c r="V15" s="88"/>
      <c r="W15" s="88"/>
      <c r="X15" s="88"/>
      <c r="Y15" s="88"/>
      <c r="Z15" s="88"/>
      <c r="AA15" s="88"/>
      <c r="AB15" s="88"/>
      <c r="AC15" s="88"/>
    </row>
    <row r="16" spans="1:29" ht="12.75" customHeight="1">
      <c r="A16" s="101"/>
      <c r="B16" s="101"/>
      <c r="C16" s="88" t="s">
        <v>11</v>
      </c>
      <c r="O16" s="88"/>
      <c r="P16" s="88"/>
      <c r="Q16" s="88"/>
      <c r="R16" s="88"/>
      <c r="S16" s="88"/>
      <c r="T16" s="88"/>
      <c r="U16" s="88"/>
      <c r="V16" s="88"/>
      <c r="W16" s="88"/>
      <c r="X16" s="88"/>
      <c r="Y16" s="88"/>
      <c r="Z16" s="88"/>
      <c r="AA16" s="88"/>
      <c r="AB16" s="88"/>
      <c r="AC16" s="88"/>
    </row>
    <row r="17" spans="1:29" ht="12.75" customHeight="1">
      <c r="A17" s="101"/>
      <c r="B17" s="101"/>
      <c r="C17" s="88" t="s">
        <v>12</v>
      </c>
      <c r="O17" s="89"/>
      <c r="P17" s="89"/>
      <c r="Q17" s="89"/>
      <c r="R17" s="89"/>
      <c r="S17" s="89"/>
      <c r="T17" s="89"/>
      <c r="U17" s="89"/>
      <c r="V17" s="89"/>
      <c r="W17" s="89"/>
      <c r="X17" s="89"/>
      <c r="Y17" s="89"/>
      <c r="Z17" s="89"/>
      <c r="AA17" s="89"/>
      <c r="AB17" s="89"/>
      <c r="AC17" s="89"/>
    </row>
    <row r="18" spans="1:29" ht="12.75" customHeight="1">
      <c r="A18" s="101"/>
      <c r="B18" s="101"/>
      <c r="C18" s="88" t="s">
        <v>13</v>
      </c>
      <c r="O18" s="89"/>
      <c r="P18" s="89"/>
      <c r="Q18" s="89"/>
      <c r="R18" s="89"/>
      <c r="S18" s="89"/>
      <c r="T18" s="89"/>
      <c r="U18" s="89"/>
      <c r="V18" s="89"/>
      <c r="W18" s="89"/>
      <c r="X18" s="89"/>
      <c r="Y18" s="89"/>
      <c r="Z18" s="89"/>
      <c r="AA18" s="89"/>
      <c r="AB18" s="89"/>
      <c r="AC18" s="89"/>
    </row>
    <row r="19" spans="1:29" ht="12.75" customHeight="1">
      <c r="A19" s="101"/>
      <c r="B19" s="101"/>
      <c r="C19" s="88" t="s">
        <v>14</v>
      </c>
      <c r="O19" s="88"/>
      <c r="P19" s="88"/>
      <c r="Q19" s="88"/>
      <c r="R19" s="88"/>
      <c r="S19" s="88"/>
      <c r="T19" s="88"/>
      <c r="U19" s="88"/>
      <c r="V19" s="88"/>
      <c r="W19" s="88"/>
      <c r="X19" s="88"/>
      <c r="Y19" s="88"/>
      <c r="Z19" s="88"/>
      <c r="AA19" s="88"/>
      <c r="AB19" s="88"/>
      <c r="AC19" s="88"/>
    </row>
    <row r="20" spans="1:29" ht="12.95">
      <c r="A20" s="2" t="s">
        <v>15</v>
      </c>
      <c r="B20" s="49"/>
      <c r="C20" s="49"/>
      <c r="D20" s="49"/>
      <c r="E20" s="49"/>
    </row>
    <row r="21" spans="1:29" ht="12.95">
      <c r="A21" s="28" t="s">
        <v>16</v>
      </c>
      <c r="B21" s="49"/>
      <c r="C21" s="49"/>
      <c r="D21" s="49"/>
      <c r="E21" s="49"/>
    </row>
    <row r="22" spans="1:29" ht="12.95">
      <c r="A22" s="28" t="s">
        <v>17</v>
      </c>
      <c r="B22" s="49"/>
      <c r="C22" s="49"/>
      <c r="D22" s="49"/>
      <c r="E22" s="49"/>
    </row>
    <row r="23" spans="1:29">
      <c r="A23" s="28"/>
    </row>
    <row r="24" spans="1:29">
      <c r="A24" s="64"/>
    </row>
    <row r="25" spans="1:29" ht="12.95">
      <c r="A25" s="28" t="s">
        <v>18</v>
      </c>
    </row>
    <row r="26" spans="1:29" ht="68.45" customHeight="1">
      <c r="A26" s="171" t="s">
        <v>19</v>
      </c>
      <c r="B26" s="171"/>
      <c r="C26" s="171"/>
      <c r="D26" s="171"/>
      <c r="E26" s="171"/>
      <c r="F26" s="171"/>
      <c r="G26" s="171"/>
      <c r="H26" s="171"/>
      <c r="I26" s="171"/>
      <c r="J26" s="171"/>
      <c r="K26" s="171"/>
      <c r="L26" s="171"/>
      <c r="M26" s="171"/>
    </row>
    <row r="28" spans="1:29" ht="29.45" customHeight="1">
      <c r="A28" s="171" t="s">
        <v>20</v>
      </c>
      <c r="B28" s="172"/>
      <c r="C28" s="172"/>
      <c r="D28" s="172"/>
      <c r="E28" s="172"/>
      <c r="F28" s="172"/>
      <c r="G28" s="172"/>
      <c r="H28" s="172"/>
      <c r="I28" s="172"/>
      <c r="J28" s="172"/>
      <c r="K28" s="172"/>
      <c r="L28" s="172"/>
      <c r="M28" s="172"/>
    </row>
    <row r="33" spans="6:12" ht="12.95">
      <c r="F33" s="49"/>
      <c r="G33" s="49"/>
      <c r="H33" s="49"/>
      <c r="I33" s="49"/>
      <c r="J33" s="49"/>
      <c r="K33" s="49"/>
      <c r="L33" s="49"/>
    </row>
    <row r="34" spans="6:12" ht="12.95">
      <c r="F34" s="49"/>
      <c r="G34" s="49"/>
      <c r="H34" s="49"/>
      <c r="I34" s="49"/>
      <c r="J34" s="49"/>
      <c r="K34" s="49"/>
      <c r="L34" s="49"/>
    </row>
    <row r="35" spans="6:12" ht="12.95">
      <c r="F35" s="49"/>
      <c r="G35" s="49"/>
      <c r="H35" s="49"/>
      <c r="I35" s="49"/>
      <c r="J35" s="49"/>
      <c r="K35" s="49"/>
      <c r="L35" s="49"/>
    </row>
  </sheetData>
  <mergeCells count="2">
    <mergeCell ref="A26:M26"/>
    <mergeCell ref="A28:M28"/>
  </mergeCells>
  <phoneticPr fontId="4" type="noConversion"/>
  <hyperlinks>
    <hyperlink ref="C7:AC7" location="'Table A1'!A1" display="Table A1 Applications, offers and acceptances by state, 2009-2012" xr:uid="{00000000-0004-0000-0000-000000000000}"/>
    <hyperlink ref="C8:AC8" location="'Table A2'!A1" display="Table A2 Applications and offers and acceptances by gender, age, educational participation and home state, by state 2012" xr:uid="{00000000-0004-0000-0000-000001000000}"/>
    <hyperlink ref="C9:AC9" location="'Table A3'!A1" display="Table A3 Applications, offers and acceptances by under-represented groups, by state, 2012" xr:uid="{00000000-0004-0000-0000-000002000000}"/>
    <hyperlink ref="C10:AC10" location="'Tables A4.1 and A4.2'!A1" display="Table A4.1 Applications, offers and acceptances by field of education, 2009-2012" xr:uid="{00000000-0004-0000-0000-000003000000}"/>
    <hyperlink ref="C11:AC11" location="'Tables A4.1 and A4.2'!A1" display="Table A4.2 Offer rates and acceptance rates by field of education, 2009-2012" xr:uid="{00000000-0004-0000-0000-000004000000}"/>
    <hyperlink ref="C12:AC12" location="'Table A5'!A1" display="Table A5 Applications, offers and acceptances by SES by field of education, 2012" xr:uid="{00000000-0004-0000-0000-000005000000}"/>
    <hyperlink ref="C13:AC13" location="'Table A6'!A1" display="Table A6 Applications, offers and acceptances by region by field of education, 2012" xr:uid="{00000000-0004-0000-0000-000006000000}"/>
    <hyperlink ref="C14:AC14" location="'Table A7'!A1" display="Table A7 Applications, offers and acceptances by Indigenous status by field of education, 2012" xr:uid="{00000000-0004-0000-0000-000007000000}"/>
    <hyperlink ref="C15:AC15" location="'Tables A8.1 and A8.2'!A1" display="Table A8.1 Current Year 12 applications, offers and acceptances by state by ATAR, 2012" xr:uid="{00000000-0004-0000-0000-000008000000}"/>
    <hyperlink ref="C16:AC16" location="'Tables A8.1 and A8.2'!A1" display="Table A8.2 Current Year 12 offer rates and acceptances rates by state by ATAR, 2012" xr:uid="{00000000-0004-0000-0000-000009000000}"/>
    <hyperlink ref="C17:AC17" location="'Tables A9.1 and A9.2'!A1" display="Table A9.1 Current Year 12 applications, offers and acceptances by SES, 2012" xr:uid="{00000000-0004-0000-0000-00000A000000}"/>
    <hyperlink ref="C18:AC18" location="'Tables A9.1 and A9.2'!A1" display="Table A9.2 Share of current Year 12 applications, offers and acceptances by SES, 2012" xr:uid="{00000000-0004-0000-0000-00000B000000}"/>
    <hyperlink ref="C19:AC19" location="'Table A10'!A1" display="Table A10 TAC Applications, offers and offer rates by institution, 2009-2012" xr:uid="{00000000-0004-0000-0000-00000C000000}"/>
    <hyperlink ref="C19" location="'Table A10'!Print_Area" display="Table A10 Combined Applications, offers and offer rates by institution, 2010-2021" xr:uid="{00000000-0004-0000-0000-00000E000000}"/>
    <hyperlink ref="C7:N19" location="'Table A10'!A1" display="Table A1 Applications, offers and acceptances by state, 2011-2017" xr:uid="{00000000-0004-0000-0000-00000F000000}"/>
    <hyperlink ref="C7" location="'Table A1'!A1" display="Table A1 Applications, offers and acceptances by state, 2011-2021" xr:uid="{02686377-EDC3-440A-A0B3-AF04287C169F}"/>
    <hyperlink ref="C8" location="'Table A2'!A1" display="Table A2 Applications and offers and acceptances by Year 12 status, age, gender, and home state/interstate, by state, 2021" xr:uid="{3942A686-FF45-4E6B-A1B6-56E0FAAB827D}"/>
    <hyperlink ref="C9" location="'Table A3'!A1" display="Table A3 Applications, offers and acceptances by under-represented groups, by state, 2021" xr:uid="{15CEB1B3-52D9-4E22-BCB4-E476177EC8AB}"/>
    <hyperlink ref="C10" location="'Tables A4.1 and A4.2'!Print_Area" display="Table A4.1 Applications and offers by field of education, 2010-2024" xr:uid="{C6D6BE4E-9646-4DE6-980F-A0CBD8795462}"/>
    <hyperlink ref="C11" location="'Tables A4.1 and A4.2'!Print_Area" display="Table A4.2 Offer rates by field of education, 2010-2024" xr:uid="{79B2968E-2509-4E1C-95CE-F36055146E97}"/>
    <hyperlink ref="C12" location="'Table A5'!A1" display="Table A5 Applications, offers and acceptances by SES by field of education, 2021" xr:uid="{DA3959E8-6AB4-425E-883A-7C33C317496A}"/>
    <hyperlink ref="C13" location="'Table A6'!Print_Area" display="Table A6 Applications, offers and acceptances by region by field of education, 2021" xr:uid="{773CF3E2-80F8-4D4C-9DD1-B0E196939066}"/>
    <hyperlink ref="C14" location="'Table A7'!Print_Area" display="Table A7 Applications, offers and acceptances by Indigenous status by field of education, 2021" xr:uid="{EB60FBA7-864C-40CC-80B0-5B692FDEF827}"/>
    <hyperlink ref="C15" location="'Tables A8.1 and A8.2'!Print_Area" display="Table A8.1 Current Year 12 applications, offers and acceptances by state by ATAR, 2021" xr:uid="{070A8367-3A5C-4CC2-83E3-5A0DDEB6FB33}"/>
    <hyperlink ref="C16" location="'Tables A8.1 and A8.2'!Print_Area" display="Table A8.2 Current Year 12 offer rates and acceptances rates by state by ATAR, 2021" xr:uid="{431C06FB-98A6-4F09-AD15-9D4556D9D0DF}"/>
    <hyperlink ref="C17" location="'Tables A9.1 and A9.2'!A1" display="Table A9.1 Current Year 12 applications, offers and acceptances by SES, 2021" xr:uid="{F084CB77-89DC-4B86-A9EC-A1F83BEBA1B0}"/>
    <hyperlink ref="C18" location="'Tables A9.1 and A9.2'!A1" display="Table A9.2 Share of current Year 12 applications, offers and acceptances by SES, 2021" xr:uid="{4D692BE7-5350-499A-99C9-3CD9A7EAC414}"/>
  </hyperlinks>
  <pageMargins left="0.31496062992125984" right="0.31496062992125984" top="0.39370078740157483" bottom="0.19685039370078741" header="0" footer="0"/>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92D050"/>
    <pageSetUpPr fitToPage="1"/>
  </sheetPr>
  <dimension ref="A1:P28"/>
  <sheetViews>
    <sheetView showGridLines="0" workbookViewId="0">
      <pane xSplit="1" topLeftCell="B1" activePane="topRight" state="frozen"/>
      <selection pane="topRight" activeCell="B18" sqref="B18"/>
      <selection activeCell="A24" sqref="A24"/>
    </sheetView>
  </sheetViews>
  <sheetFormatPr defaultRowHeight="12.6"/>
  <cols>
    <col min="1" max="7" width="12.7109375" customWidth="1"/>
  </cols>
  <sheetData>
    <row r="1" spans="1:7" s="49" customFormat="1" ht="12.95">
      <c r="A1" s="63" t="s">
        <v>21</v>
      </c>
    </row>
    <row r="2" spans="1:7" ht="18.600000000000001">
      <c r="A2" s="45" t="s">
        <v>12</v>
      </c>
      <c r="B2" s="41"/>
      <c r="C2" s="41"/>
      <c r="D2" s="41"/>
      <c r="E2" s="41"/>
      <c r="F2" s="41"/>
      <c r="G2" s="41"/>
    </row>
    <row r="3" spans="1:7" ht="15" customHeight="1">
      <c r="A3" s="45"/>
      <c r="B3" s="188">
        <v>2025</v>
      </c>
      <c r="C3" s="188"/>
      <c r="D3" s="188"/>
      <c r="E3" s="188"/>
      <c r="F3" s="188"/>
      <c r="G3" s="188"/>
    </row>
    <row r="4" spans="1:7" ht="15" customHeight="1">
      <c r="A4" s="27"/>
      <c r="B4" s="188" t="s">
        <v>27</v>
      </c>
      <c r="C4" s="188"/>
      <c r="D4" s="188"/>
      <c r="E4" s="188" t="s">
        <v>28</v>
      </c>
      <c r="F4" s="188"/>
      <c r="G4" s="188"/>
    </row>
    <row r="5" spans="1:7" ht="15.75" customHeight="1">
      <c r="A5" s="167" t="s">
        <v>105</v>
      </c>
      <c r="B5" s="37" t="s">
        <v>60</v>
      </c>
      <c r="C5" s="37" t="s">
        <v>61</v>
      </c>
      <c r="D5" s="37" t="s">
        <v>62</v>
      </c>
      <c r="E5" s="37" t="s">
        <v>60</v>
      </c>
      <c r="F5" s="37" t="s">
        <v>61</v>
      </c>
      <c r="G5" s="37" t="s">
        <v>62</v>
      </c>
    </row>
    <row r="6" spans="1:7" ht="13.5" customHeight="1">
      <c r="A6" s="46" t="s">
        <v>114</v>
      </c>
      <c r="B6" s="70">
        <v>2706</v>
      </c>
      <c r="C6" s="70">
        <v>6159</v>
      </c>
      <c r="D6" s="70">
        <v>1485</v>
      </c>
      <c r="E6" s="70">
        <v>1437</v>
      </c>
      <c r="F6" s="70">
        <v>3339</v>
      </c>
      <c r="G6" s="70">
        <v>802</v>
      </c>
    </row>
    <row r="7" spans="1:7" ht="12.95">
      <c r="A7" s="46" t="s">
        <v>115</v>
      </c>
      <c r="B7" s="70">
        <v>2111</v>
      </c>
      <c r="C7" s="70">
        <v>6270</v>
      </c>
      <c r="D7" s="70">
        <v>2366</v>
      </c>
      <c r="E7" s="70">
        <v>1800</v>
      </c>
      <c r="F7" s="70">
        <v>5276</v>
      </c>
      <c r="G7" s="70">
        <v>1959</v>
      </c>
    </row>
    <row r="8" spans="1:7" ht="12.95">
      <c r="A8" s="46" t="s">
        <v>116</v>
      </c>
      <c r="B8" s="70">
        <v>2801</v>
      </c>
      <c r="C8" s="70">
        <v>8938</v>
      </c>
      <c r="D8" s="70">
        <v>4251</v>
      </c>
      <c r="E8" s="70">
        <v>2628</v>
      </c>
      <c r="F8" s="70">
        <v>8403</v>
      </c>
      <c r="G8" s="70">
        <v>3914</v>
      </c>
    </row>
    <row r="9" spans="1:7" ht="12.95">
      <c r="A9" s="46" t="s">
        <v>117</v>
      </c>
      <c r="B9" s="70">
        <v>2929</v>
      </c>
      <c r="C9" s="70">
        <v>11568</v>
      </c>
      <c r="D9" s="70">
        <v>7108</v>
      </c>
      <c r="E9" s="70">
        <v>2859</v>
      </c>
      <c r="F9" s="70">
        <v>11293</v>
      </c>
      <c r="G9" s="70">
        <v>6917</v>
      </c>
    </row>
    <row r="10" spans="1:7" ht="12.95">
      <c r="A10" s="46" t="s">
        <v>118</v>
      </c>
      <c r="B10" s="70">
        <v>2844</v>
      </c>
      <c r="C10" s="70">
        <v>12888</v>
      </c>
      <c r="D10" s="70">
        <v>10624</v>
      </c>
      <c r="E10" s="70">
        <v>2797</v>
      </c>
      <c r="F10" s="70">
        <v>12790</v>
      </c>
      <c r="G10" s="70">
        <v>10540</v>
      </c>
    </row>
    <row r="11" spans="1:7" ht="12.95">
      <c r="A11" s="46" t="s">
        <v>119</v>
      </c>
      <c r="B11" s="70">
        <v>2160</v>
      </c>
      <c r="C11" s="70">
        <v>12911</v>
      </c>
      <c r="D11" s="70">
        <v>16103</v>
      </c>
      <c r="E11" s="70">
        <v>2148</v>
      </c>
      <c r="F11" s="70">
        <v>12812</v>
      </c>
      <c r="G11" s="70">
        <v>16001</v>
      </c>
    </row>
    <row r="12" spans="1:7" ht="13.5" customHeight="1">
      <c r="A12" s="42" t="s">
        <v>123</v>
      </c>
      <c r="B12" s="106">
        <v>15551</v>
      </c>
      <c r="C12" s="106">
        <v>58734</v>
      </c>
      <c r="D12" s="106">
        <v>41937</v>
      </c>
      <c r="E12" s="106">
        <v>13669</v>
      </c>
      <c r="F12" s="106">
        <v>53913</v>
      </c>
      <c r="G12" s="106">
        <v>40133</v>
      </c>
    </row>
    <row r="13" spans="1:7" ht="15" customHeight="1">
      <c r="A13" s="43"/>
      <c r="B13" s="147"/>
      <c r="C13" s="44"/>
      <c r="D13" s="44"/>
      <c r="E13" s="44"/>
      <c r="F13" s="44"/>
      <c r="G13" s="44"/>
    </row>
    <row r="14" spans="1:7" ht="15.75" customHeight="1">
      <c r="A14" s="43"/>
      <c r="B14" s="76"/>
      <c r="C14" s="76"/>
      <c r="D14" s="76"/>
      <c r="E14" s="76"/>
      <c r="F14" s="76"/>
      <c r="G14" s="76"/>
    </row>
    <row r="15" spans="1:7" ht="18.600000000000001">
      <c r="A15" s="45" t="s">
        <v>13</v>
      </c>
      <c r="B15" s="41"/>
      <c r="C15" s="41"/>
      <c r="D15" s="41"/>
      <c r="E15" s="41"/>
      <c r="F15" s="41"/>
      <c r="G15" s="41"/>
    </row>
    <row r="16" spans="1:7" ht="15" customHeight="1">
      <c r="A16" s="45"/>
      <c r="B16" s="188">
        <v>2025</v>
      </c>
      <c r="C16" s="188"/>
      <c r="D16" s="188"/>
      <c r="E16" s="188"/>
      <c r="F16" s="188"/>
      <c r="G16" s="188"/>
    </row>
    <row r="17" spans="1:16" ht="15" customHeight="1">
      <c r="A17" s="27"/>
      <c r="B17" s="188" t="s">
        <v>27</v>
      </c>
      <c r="C17" s="188"/>
      <c r="D17" s="188"/>
      <c r="E17" s="188" t="s">
        <v>28</v>
      </c>
      <c r="F17" s="188"/>
      <c r="G17" s="188"/>
    </row>
    <row r="18" spans="1:16" ht="14.45">
      <c r="A18" s="167" t="s">
        <v>105</v>
      </c>
      <c r="B18" s="37" t="s">
        <v>60</v>
      </c>
      <c r="C18" s="37" t="s">
        <v>61</v>
      </c>
      <c r="D18" s="37" t="s">
        <v>62</v>
      </c>
      <c r="E18" s="37" t="s">
        <v>60</v>
      </c>
      <c r="F18" s="37" t="s">
        <v>61</v>
      </c>
      <c r="G18" s="37" t="s">
        <v>62</v>
      </c>
    </row>
    <row r="19" spans="1:16" ht="15" customHeight="1">
      <c r="A19" s="46" t="s">
        <v>114</v>
      </c>
      <c r="B19" s="47">
        <v>0.17399999999999999</v>
      </c>
      <c r="C19" s="47">
        <v>0.105</v>
      </c>
      <c r="D19" s="47">
        <v>3.5000000000000003E-2</v>
      </c>
      <c r="E19" s="47">
        <v>0.105</v>
      </c>
      <c r="F19" s="47">
        <v>6.2E-2</v>
      </c>
      <c r="G19" s="47">
        <v>0.02</v>
      </c>
      <c r="K19" s="166"/>
      <c r="L19" s="166"/>
      <c r="M19" s="166"/>
      <c r="N19" s="166"/>
      <c r="O19" s="166"/>
      <c r="P19" s="166"/>
    </row>
    <row r="20" spans="1:16" ht="12.95">
      <c r="A20" s="46" t="s">
        <v>115</v>
      </c>
      <c r="B20" s="47">
        <v>0.13600000000000001</v>
      </c>
      <c r="C20" s="47">
        <v>0.107</v>
      </c>
      <c r="D20" s="47">
        <v>5.6000000000000001E-2</v>
      </c>
      <c r="E20" s="47">
        <v>0.13200000000000001</v>
      </c>
      <c r="F20" s="47">
        <v>9.8000000000000004E-2</v>
      </c>
      <c r="G20" s="47">
        <v>4.9000000000000002E-2</v>
      </c>
      <c r="J20" s="166"/>
      <c r="K20" s="166"/>
      <c r="L20" s="166"/>
      <c r="M20" s="166"/>
      <c r="N20" s="166"/>
      <c r="O20" s="166"/>
      <c r="P20" s="166"/>
    </row>
    <row r="21" spans="1:16" ht="12.95">
      <c r="A21" s="46" t="s">
        <v>116</v>
      </c>
      <c r="B21" s="47">
        <v>0.18</v>
      </c>
      <c r="C21" s="47">
        <v>0.152</v>
      </c>
      <c r="D21" s="47">
        <v>0.10100000000000001</v>
      </c>
      <c r="E21" s="47">
        <v>0.192</v>
      </c>
      <c r="F21" s="47">
        <v>0.156</v>
      </c>
      <c r="G21" s="47">
        <v>9.8000000000000004E-2</v>
      </c>
      <c r="J21" s="166"/>
      <c r="K21" s="166"/>
      <c r="L21" s="166"/>
      <c r="M21" s="166"/>
      <c r="N21" s="166"/>
      <c r="O21" s="166"/>
      <c r="P21" s="166"/>
    </row>
    <row r="22" spans="1:16" ht="12.95">
      <c r="A22" s="46" t="s">
        <v>117</v>
      </c>
      <c r="B22" s="47">
        <v>0.188</v>
      </c>
      <c r="C22" s="47">
        <v>0.19700000000000001</v>
      </c>
      <c r="D22" s="47">
        <v>0.16900000000000001</v>
      </c>
      <c r="E22" s="47">
        <v>0.20899999999999999</v>
      </c>
      <c r="F22" s="47">
        <v>0.20899999999999999</v>
      </c>
      <c r="G22" s="47">
        <v>0.17199999999999999</v>
      </c>
      <c r="J22" s="166"/>
      <c r="K22" s="166"/>
      <c r="L22" s="166"/>
      <c r="M22" s="166"/>
      <c r="N22" s="166"/>
      <c r="O22" s="166"/>
      <c r="P22" s="166"/>
    </row>
    <row r="23" spans="1:16" ht="12.95">
      <c r="A23" s="46" t="s">
        <v>118</v>
      </c>
      <c r="B23" s="47">
        <v>0.183</v>
      </c>
      <c r="C23" s="47">
        <v>0.219</v>
      </c>
      <c r="D23" s="47">
        <v>0.253</v>
      </c>
      <c r="E23" s="47">
        <v>0.20499999999999999</v>
      </c>
      <c r="F23" s="47">
        <v>0.23699999999999999</v>
      </c>
      <c r="G23" s="47">
        <v>0.26300000000000001</v>
      </c>
      <c r="J23" s="166"/>
      <c r="K23" s="166"/>
      <c r="L23" s="166"/>
      <c r="M23" s="166"/>
      <c r="N23" s="166"/>
      <c r="O23" s="166"/>
      <c r="P23" s="166"/>
    </row>
    <row r="24" spans="1:16" ht="12.95">
      <c r="A24" s="46" t="s">
        <v>119</v>
      </c>
      <c r="B24" s="47">
        <v>0.13900000000000001</v>
      </c>
      <c r="C24" s="47">
        <v>0.22</v>
      </c>
      <c r="D24" s="47">
        <v>0.38400000000000001</v>
      </c>
      <c r="E24" s="47">
        <v>0.157</v>
      </c>
      <c r="F24" s="47">
        <v>0.23799999999999999</v>
      </c>
      <c r="G24" s="47">
        <v>0.39900000000000002</v>
      </c>
      <c r="J24" s="166"/>
      <c r="K24" s="166"/>
      <c r="L24" s="166"/>
      <c r="M24" s="166"/>
      <c r="N24" s="166"/>
      <c r="O24" s="166"/>
      <c r="P24" s="166"/>
    </row>
    <row r="25" spans="1:16" ht="12.95">
      <c r="A25" s="42" t="s">
        <v>123</v>
      </c>
      <c r="B25" s="116">
        <v>1</v>
      </c>
      <c r="C25" s="116">
        <v>1</v>
      </c>
      <c r="D25" s="116">
        <v>1</v>
      </c>
      <c r="E25" s="116">
        <v>1</v>
      </c>
      <c r="F25" s="116">
        <v>1</v>
      </c>
      <c r="G25" s="116">
        <v>1</v>
      </c>
      <c r="J25" s="166"/>
      <c r="K25" s="166"/>
      <c r="L25" s="166"/>
      <c r="M25" s="166"/>
      <c r="N25" s="166"/>
      <c r="O25" s="166"/>
      <c r="P25" s="166"/>
    </row>
    <row r="26" spans="1:16" ht="12.75" customHeight="1">
      <c r="A26" s="41"/>
      <c r="B26" s="49" t="s">
        <v>40</v>
      </c>
      <c r="C26" s="41"/>
      <c r="D26" s="41"/>
      <c r="E26" s="41"/>
      <c r="F26" s="41"/>
      <c r="G26" s="41"/>
      <c r="J26" s="166"/>
      <c r="K26" s="166"/>
      <c r="L26" s="166"/>
      <c r="M26" s="166"/>
      <c r="N26" s="166"/>
      <c r="O26" s="166"/>
      <c r="P26" s="166"/>
    </row>
    <row r="27" spans="1:16" ht="12.95">
      <c r="B27" s="57" t="s">
        <v>124</v>
      </c>
      <c r="C27" s="3"/>
      <c r="D27" s="3"/>
      <c r="E27" s="3"/>
      <c r="F27" s="3"/>
      <c r="G27" s="3"/>
      <c r="J27" s="166"/>
      <c r="K27" s="166"/>
      <c r="L27" s="166"/>
      <c r="M27" s="166"/>
      <c r="N27" s="166"/>
      <c r="O27" s="166"/>
    </row>
    <row r="28" spans="1:16" ht="12.95">
      <c r="A28" s="77"/>
      <c r="B28" s="49"/>
    </row>
  </sheetData>
  <mergeCells count="6">
    <mergeCell ref="E17:G17"/>
    <mergeCell ref="B17:D17"/>
    <mergeCell ref="B4:D4"/>
    <mergeCell ref="E4:G4"/>
    <mergeCell ref="B3:G3"/>
    <mergeCell ref="B16:G16"/>
  </mergeCells>
  <hyperlinks>
    <hyperlink ref="A1" location="Contents!A1" display="&lt;Back to contents&gt;" xr:uid="{00000000-0004-0000-0900-000000000000}"/>
  </hyperlinks>
  <pageMargins left="0.70866141732283472" right="0.70866141732283472" top="0.74803149606299213" bottom="0.74803149606299213" header="0.31496062992125984" footer="0.31496062992125984"/>
  <pageSetup paperSize="9" scale="74"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9">
    <tabColor rgb="FF92D050"/>
    <pageSetUpPr fitToPage="1"/>
  </sheetPr>
  <dimension ref="A1:BF68"/>
  <sheetViews>
    <sheetView showGridLines="0" tabSelected="1" zoomScaleNormal="100" workbookViewId="0">
      <pane xSplit="1" ySplit="5" topLeftCell="B6" activePane="bottomRight" state="frozen"/>
      <selection pane="bottomRight" activeCell="A2" sqref="A2"/>
      <selection pane="bottomLeft" activeCell="A24" sqref="A24"/>
      <selection pane="topRight" activeCell="A24" sqref="A24"/>
    </sheetView>
  </sheetViews>
  <sheetFormatPr defaultRowHeight="12.6"/>
  <cols>
    <col min="1" max="1" width="34.28515625" customWidth="1"/>
    <col min="2" max="4" width="10.7109375" customWidth="1"/>
    <col min="5" max="20" width="10.7109375" style="3" customWidth="1"/>
    <col min="21" max="26" width="10.7109375" customWidth="1"/>
    <col min="27" max="40" width="10.7109375" style="3" customWidth="1"/>
    <col min="41" max="54" width="10.7109375" customWidth="1"/>
  </cols>
  <sheetData>
    <row r="1" spans="1:58" s="49" customFormat="1" ht="12.95">
      <c r="A1" s="63" t="s">
        <v>21</v>
      </c>
      <c r="B1" s="63"/>
      <c r="E1" s="52"/>
      <c r="F1" s="52"/>
      <c r="G1" s="52"/>
      <c r="H1" s="52"/>
      <c r="I1" s="52"/>
      <c r="J1" s="52"/>
      <c r="K1" s="52"/>
      <c r="L1" s="52"/>
      <c r="M1" s="52"/>
      <c r="N1" s="52"/>
      <c r="O1" s="52"/>
      <c r="P1" s="52"/>
      <c r="Q1" s="52"/>
      <c r="R1" s="52"/>
      <c r="S1" s="52"/>
      <c r="T1" s="52"/>
      <c r="AA1" s="52"/>
      <c r="AB1" s="52"/>
      <c r="AC1" s="52"/>
      <c r="AD1" s="52"/>
      <c r="AE1" s="52"/>
      <c r="AF1" s="52"/>
      <c r="AG1" s="52"/>
      <c r="AH1" s="52"/>
      <c r="AI1" s="52"/>
      <c r="AJ1" s="52"/>
      <c r="AK1" s="52"/>
      <c r="AL1" s="52"/>
      <c r="AM1" s="52"/>
      <c r="AN1" s="52"/>
      <c r="AS1" s="62"/>
      <c r="AT1" s="62"/>
    </row>
    <row r="2" spans="1:58" ht="18.600000000000001">
      <c r="A2" s="7" t="s">
        <v>125</v>
      </c>
      <c r="B2" s="7"/>
      <c r="E2"/>
      <c r="F2"/>
      <c r="G2"/>
      <c r="H2"/>
      <c r="I2"/>
      <c r="J2"/>
      <c r="K2"/>
      <c r="L2"/>
      <c r="M2"/>
      <c r="N2"/>
      <c r="O2"/>
      <c r="P2"/>
      <c r="Q2"/>
      <c r="R2"/>
      <c r="S2"/>
      <c r="T2"/>
      <c r="AA2"/>
      <c r="AB2"/>
      <c r="AC2"/>
      <c r="AD2"/>
      <c r="AE2"/>
      <c r="AF2"/>
      <c r="AG2"/>
      <c r="AH2"/>
      <c r="AI2"/>
      <c r="AJ2"/>
      <c r="AK2"/>
      <c r="AL2"/>
      <c r="AM2"/>
      <c r="AN2"/>
    </row>
    <row r="3" spans="1:58" ht="15.75" customHeight="1">
      <c r="A3" s="196" t="s">
        <v>126</v>
      </c>
      <c r="B3" s="197"/>
      <c r="C3" s="197"/>
      <c r="D3" s="197"/>
      <c r="E3" s="197"/>
      <c r="F3" s="197"/>
      <c r="G3" s="197"/>
      <c r="H3" s="197"/>
      <c r="I3" s="197"/>
      <c r="J3" s="197"/>
      <c r="K3" s="197"/>
      <c r="L3" s="197"/>
      <c r="M3" s="197"/>
      <c r="N3" s="197"/>
      <c r="O3" s="197"/>
      <c r="P3" s="197"/>
      <c r="Q3" s="197"/>
      <c r="R3" s="197"/>
      <c r="S3" s="197"/>
      <c r="T3" s="197"/>
      <c r="U3" s="197"/>
      <c r="V3" s="197"/>
      <c r="W3" s="197"/>
      <c r="X3" s="197"/>
      <c r="Y3" s="197"/>
      <c r="Z3" s="197"/>
      <c r="AA3" s="197"/>
      <c r="AB3" s="197"/>
      <c r="AC3" s="197"/>
      <c r="AD3" s="197"/>
      <c r="AE3" s="197"/>
      <c r="AF3" s="197"/>
      <c r="AG3" s="197"/>
      <c r="AH3" s="197"/>
      <c r="AI3" s="197"/>
      <c r="AJ3" s="197"/>
      <c r="AK3" s="197"/>
      <c r="AL3" s="197"/>
      <c r="AM3" s="197"/>
      <c r="AN3" s="197"/>
      <c r="AO3" s="197"/>
      <c r="AP3" s="197"/>
      <c r="AQ3" s="197"/>
      <c r="AR3" s="197"/>
      <c r="AS3" s="197"/>
      <c r="AT3" s="197"/>
      <c r="AU3" s="197"/>
      <c r="AV3" s="197"/>
      <c r="AW3" s="197"/>
      <c r="AX3" s="197"/>
      <c r="AY3" s="197"/>
      <c r="AZ3" s="197"/>
      <c r="BA3" s="197"/>
      <c r="BB3" s="197"/>
      <c r="BC3" s="197"/>
      <c r="BD3" s="197"/>
      <c r="BE3" s="197"/>
      <c r="BF3" s="197"/>
    </row>
    <row r="4" spans="1:58" ht="14.45">
      <c r="A4" s="9"/>
      <c r="B4" s="192" t="s">
        <v>27</v>
      </c>
      <c r="C4" s="193"/>
      <c r="D4" s="193"/>
      <c r="E4" s="193"/>
      <c r="F4" s="193"/>
      <c r="G4" s="193"/>
      <c r="H4" s="193"/>
      <c r="I4" s="193"/>
      <c r="J4" s="193"/>
      <c r="K4" s="193"/>
      <c r="L4" s="193"/>
      <c r="M4" s="193"/>
      <c r="N4" s="193"/>
      <c r="O4" s="193"/>
      <c r="P4" s="193"/>
      <c r="Q4" s="193"/>
      <c r="R4" s="193"/>
      <c r="S4" s="193"/>
      <c r="T4" s="194"/>
      <c r="U4" s="192" t="s">
        <v>28</v>
      </c>
      <c r="V4" s="193"/>
      <c r="W4" s="193"/>
      <c r="X4" s="193"/>
      <c r="Y4" s="193"/>
      <c r="Z4" s="193"/>
      <c r="AA4" s="193"/>
      <c r="AB4" s="193"/>
      <c r="AC4" s="193"/>
      <c r="AD4" s="193"/>
      <c r="AE4" s="193"/>
      <c r="AF4" s="193"/>
      <c r="AG4" s="193"/>
      <c r="AH4" s="193"/>
      <c r="AI4" s="193"/>
      <c r="AJ4" s="193"/>
      <c r="AK4" s="193"/>
      <c r="AL4" s="193"/>
      <c r="AM4" s="194"/>
      <c r="AN4" s="195" t="s">
        <v>91</v>
      </c>
      <c r="AO4" s="195"/>
      <c r="AP4" s="195"/>
      <c r="AQ4" s="195"/>
      <c r="AR4" s="195"/>
      <c r="AS4" s="195"/>
      <c r="AT4" s="195"/>
      <c r="AU4" s="195"/>
      <c r="AV4" s="195"/>
      <c r="AW4" s="195"/>
      <c r="AX4" s="195"/>
      <c r="AY4" s="195"/>
      <c r="AZ4" s="195"/>
      <c r="BA4" s="195"/>
      <c r="BB4" s="195"/>
      <c r="BC4" s="195"/>
      <c r="BD4" s="195"/>
      <c r="BE4" s="195"/>
      <c r="BF4" s="195"/>
    </row>
    <row r="5" spans="1:58" ht="16.5" customHeight="1">
      <c r="A5" s="9"/>
      <c r="B5" s="18">
        <v>2010</v>
      </c>
      <c r="C5" s="18">
        <v>2011</v>
      </c>
      <c r="D5" s="18">
        <v>2012</v>
      </c>
      <c r="E5" s="18">
        <v>2013</v>
      </c>
      <c r="F5" s="18">
        <v>2014</v>
      </c>
      <c r="G5" s="18">
        <v>2015</v>
      </c>
      <c r="H5" s="18">
        <v>2016</v>
      </c>
      <c r="I5" s="18">
        <v>2017</v>
      </c>
      <c r="J5" s="18">
        <v>2018</v>
      </c>
      <c r="K5" s="18">
        <v>2019</v>
      </c>
      <c r="L5" s="18">
        <v>2020</v>
      </c>
      <c r="M5" s="18">
        <v>2021</v>
      </c>
      <c r="N5" s="18" t="s">
        <v>23</v>
      </c>
      <c r="O5" s="18" t="s">
        <v>24</v>
      </c>
      <c r="P5" s="18" t="s">
        <v>25</v>
      </c>
      <c r="Q5" s="18">
        <v>2022</v>
      </c>
      <c r="R5" s="18">
        <v>2023</v>
      </c>
      <c r="S5" s="18">
        <v>2024</v>
      </c>
      <c r="T5" s="18">
        <v>2025</v>
      </c>
      <c r="U5" s="18">
        <v>2010</v>
      </c>
      <c r="V5" s="18">
        <v>2011</v>
      </c>
      <c r="W5" s="18">
        <v>2012</v>
      </c>
      <c r="X5" s="18">
        <v>2013</v>
      </c>
      <c r="Y5" s="18">
        <v>2014</v>
      </c>
      <c r="Z5" s="18">
        <v>2015</v>
      </c>
      <c r="AA5" s="18">
        <v>2016</v>
      </c>
      <c r="AB5" s="18">
        <v>2017</v>
      </c>
      <c r="AC5" s="18">
        <v>2018</v>
      </c>
      <c r="AD5" s="18">
        <v>2019</v>
      </c>
      <c r="AE5" s="18">
        <v>2020</v>
      </c>
      <c r="AF5" s="18">
        <v>2021</v>
      </c>
      <c r="AG5" s="18" t="s">
        <v>23</v>
      </c>
      <c r="AH5" s="18" t="s">
        <v>24</v>
      </c>
      <c r="AI5" s="18" t="s">
        <v>25</v>
      </c>
      <c r="AJ5" s="18">
        <v>2022</v>
      </c>
      <c r="AK5" s="18">
        <v>2023</v>
      </c>
      <c r="AL5" s="18">
        <v>2024</v>
      </c>
      <c r="AM5" s="18">
        <v>2025</v>
      </c>
      <c r="AN5" s="18">
        <v>2010</v>
      </c>
      <c r="AO5" s="18">
        <v>2011</v>
      </c>
      <c r="AP5" s="18">
        <v>2012</v>
      </c>
      <c r="AQ5" s="18">
        <v>2013</v>
      </c>
      <c r="AR5" s="18">
        <v>2014</v>
      </c>
      <c r="AS5" s="18">
        <v>2015</v>
      </c>
      <c r="AT5" s="18">
        <v>2016</v>
      </c>
      <c r="AU5" s="18">
        <v>2017</v>
      </c>
      <c r="AV5" s="18">
        <v>2018</v>
      </c>
      <c r="AW5" s="18">
        <v>2019</v>
      </c>
      <c r="AX5" s="18">
        <v>2020</v>
      </c>
      <c r="AY5" s="18">
        <v>2021</v>
      </c>
      <c r="AZ5" s="18" t="s">
        <v>23</v>
      </c>
      <c r="BA5" s="18" t="s">
        <v>24</v>
      </c>
      <c r="BB5" s="18" t="s">
        <v>25</v>
      </c>
      <c r="BC5" s="18">
        <v>2022</v>
      </c>
      <c r="BD5" s="18">
        <v>2023</v>
      </c>
      <c r="BE5" s="18">
        <v>2024</v>
      </c>
      <c r="BF5" s="18">
        <v>2025</v>
      </c>
    </row>
    <row r="6" spans="1:58" ht="14.45">
      <c r="A6" s="15" t="s">
        <v>32</v>
      </c>
      <c r="B6" s="15"/>
      <c r="C6" s="13"/>
      <c r="D6" s="13"/>
      <c r="E6" s="13"/>
      <c r="F6" s="13"/>
      <c r="G6" s="13"/>
      <c r="H6" s="13"/>
      <c r="I6" s="13"/>
      <c r="J6" s="13"/>
      <c r="K6" s="13"/>
      <c r="L6" s="13"/>
      <c r="M6" s="131"/>
      <c r="N6" s="13"/>
      <c r="O6" s="13"/>
      <c r="P6" s="13"/>
      <c r="Q6" s="85"/>
      <c r="R6" s="85"/>
      <c r="S6" s="85"/>
      <c r="T6" s="85"/>
      <c r="U6" s="13"/>
      <c r="V6" s="13"/>
      <c r="W6" s="13"/>
      <c r="X6" s="13"/>
      <c r="Y6" s="13"/>
      <c r="Z6" s="13"/>
      <c r="AA6" s="13"/>
      <c r="AB6" s="13"/>
      <c r="AC6" s="13"/>
      <c r="AD6" s="13"/>
      <c r="AE6" s="13"/>
      <c r="AF6" s="13"/>
      <c r="AG6" s="13"/>
      <c r="AH6" s="13"/>
      <c r="AI6" s="13"/>
      <c r="AJ6" s="13"/>
      <c r="AK6" s="13"/>
      <c r="AL6" s="13"/>
      <c r="AM6" s="13"/>
      <c r="AN6" s="13"/>
      <c r="AO6" s="13"/>
      <c r="AP6" s="13"/>
      <c r="AQ6" s="13"/>
      <c r="AR6" s="13"/>
      <c r="AS6" s="13"/>
      <c r="AT6" s="13"/>
      <c r="AU6" s="13"/>
      <c r="AV6" s="13"/>
      <c r="AW6" s="13"/>
      <c r="AX6" s="13"/>
      <c r="AY6" s="13"/>
      <c r="AZ6" s="13"/>
      <c r="BA6" s="13"/>
      <c r="BB6" s="13"/>
      <c r="BC6" s="17"/>
      <c r="BD6" s="17"/>
      <c r="BE6" s="17"/>
      <c r="BF6" s="13"/>
    </row>
    <row r="7" spans="1:58" ht="12.95">
      <c r="A7" s="11" t="s">
        <v>127</v>
      </c>
      <c r="B7" s="70">
        <v>9263</v>
      </c>
      <c r="C7" s="70">
        <v>8847</v>
      </c>
      <c r="D7" s="70">
        <v>9340</v>
      </c>
      <c r="E7" s="70">
        <v>9151</v>
      </c>
      <c r="F7" s="70">
        <v>9835</v>
      </c>
      <c r="G7" s="70">
        <v>10264</v>
      </c>
      <c r="H7" s="85">
        <v>10497</v>
      </c>
      <c r="I7" s="85">
        <v>9469</v>
      </c>
      <c r="J7" s="85">
        <v>10521</v>
      </c>
      <c r="K7" s="85">
        <v>10549</v>
      </c>
      <c r="L7" s="85">
        <v>10047</v>
      </c>
      <c r="M7" s="85">
        <v>10528</v>
      </c>
      <c r="N7" s="85">
        <v>10652</v>
      </c>
      <c r="O7" s="85">
        <v>10131</v>
      </c>
      <c r="P7" s="85">
        <v>10600</v>
      </c>
      <c r="Q7" s="85">
        <v>10726</v>
      </c>
      <c r="R7" s="85">
        <v>12106</v>
      </c>
      <c r="S7" s="85">
        <v>11104</v>
      </c>
      <c r="T7" s="85">
        <v>10284</v>
      </c>
      <c r="U7" s="12">
        <v>8590</v>
      </c>
      <c r="V7" s="12">
        <v>8394</v>
      </c>
      <c r="W7" s="12">
        <v>8509</v>
      </c>
      <c r="X7" s="12">
        <v>7796</v>
      </c>
      <c r="Y7" s="12">
        <v>8917</v>
      </c>
      <c r="Z7" s="12">
        <v>8460</v>
      </c>
      <c r="AA7" s="12">
        <v>9174</v>
      </c>
      <c r="AB7" s="12">
        <v>8549</v>
      </c>
      <c r="AC7" s="12">
        <v>9221</v>
      </c>
      <c r="AD7" s="12">
        <v>9221</v>
      </c>
      <c r="AE7" s="12">
        <v>9202</v>
      </c>
      <c r="AF7" s="12">
        <v>8761</v>
      </c>
      <c r="AG7" s="12">
        <v>9258</v>
      </c>
      <c r="AH7" s="12">
        <v>9233</v>
      </c>
      <c r="AI7" s="12">
        <v>8518</v>
      </c>
      <c r="AJ7" s="12">
        <v>10156</v>
      </c>
      <c r="AK7" s="12">
        <v>11727</v>
      </c>
      <c r="AL7" s="12">
        <v>10338</v>
      </c>
      <c r="AM7" s="12">
        <v>9871</v>
      </c>
      <c r="AN7" s="17">
        <f t="shared" ref="AN7:AT7" si="0">U7/B7</f>
        <v>0.92734535247759908</v>
      </c>
      <c r="AO7" s="17">
        <f t="shared" si="0"/>
        <v>0.94879620210240756</v>
      </c>
      <c r="AP7" s="17">
        <f t="shared" si="0"/>
        <v>0.91102783725910064</v>
      </c>
      <c r="AQ7" s="17">
        <f t="shared" si="0"/>
        <v>0.8519287509561797</v>
      </c>
      <c r="AR7" s="17">
        <f t="shared" si="0"/>
        <v>0.90665988815455012</v>
      </c>
      <c r="AS7" s="17">
        <f t="shared" si="0"/>
        <v>0.82424006235385816</v>
      </c>
      <c r="AT7" s="17">
        <f t="shared" si="0"/>
        <v>0.87396398971134615</v>
      </c>
      <c r="AU7" s="17">
        <v>0.90284084909999995</v>
      </c>
      <c r="AV7" s="17">
        <f t="shared" ref="AV7:BB7" si="1">AC7/J7</f>
        <v>0.87643760098849921</v>
      </c>
      <c r="AW7" s="17">
        <f t="shared" si="1"/>
        <v>0.87411129016968436</v>
      </c>
      <c r="AX7" s="17">
        <f t="shared" si="1"/>
        <v>0.91589529212700305</v>
      </c>
      <c r="AY7" s="17">
        <f t="shared" si="1"/>
        <v>0.83216185410334342</v>
      </c>
      <c r="AZ7" s="17">
        <f t="shared" si="1"/>
        <v>0.86913255726624106</v>
      </c>
      <c r="BA7" s="17">
        <f t="shared" si="1"/>
        <v>0.91136116869015893</v>
      </c>
      <c r="BB7" s="17">
        <f t="shared" si="1"/>
        <v>0.80358490566037732</v>
      </c>
      <c r="BC7" s="17">
        <v>0.94685810179999996</v>
      </c>
      <c r="BD7" s="17">
        <v>0.96869320999999997</v>
      </c>
      <c r="BE7" s="17">
        <v>0.93101585009999999</v>
      </c>
      <c r="BF7" s="17">
        <v>0.95984052900000005</v>
      </c>
    </row>
    <row r="8" spans="1:58" ht="12.95">
      <c r="A8" s="11" t="s">
        <v>128</v>
      </c>
      <c r="B8" s="70">
        <v>7870</v>
      </c>
      <c r="C8" s="70">
        <v>8586</v>
      </c>
      <c r="D8" s="70">
        <v>8757</v>
      </c>
      <c r="E8" s="70">
        <v>8980</v>
      </c>
      <c r="F8" s="70">
        <v>8573</v>
      </c>
      <c r="G8" s="70">
        <v>8513</v>
      </c>
      <c r="H8" s="85">
        <v>9183</v>
      </c>
      <c r="I8" s="85">
        <v>8861</v>
      </c>
      <c r="J8" s="85">
        <v>8140</v>
      </c>
      <c r="K8" s="85">
        <v>7536</v>
      </c>
      <c r="L8" s="85">
        <v>9368</v>
      </c>
      <c r="M8" s="85">
        <v>8140</v>
      </c>
      <c r="N8" s="85">
        <v>7567</v>
      </c>
      <c r="O8" s="85">
        <v>9390</v>
      </c>
      <c r="P8" s="85">
        <v>8154</v>
      </c>
      <c r="Q8" s="85">
        <v>7509</v>
      </c>
      <c r="R8" s="85">
        <v>7246</v>
      </c>
      <c r="S8" s="85">
        <v>7218</v>
      </c>
      <c r="T8" s="85">
        <v>8101</v>
      </c>
      <c r="U8" s="12">
        <v>6509</v>
      </c>
      <c r="V8" s="12">
        <v>6883</v>
      </c>
      <c r="W8" s="12">
        <v>7556</v>
      </c>
      <c r="X8" s="12">
        <v>7697</v>
      </c>
      <c r="Y8" s="12">
        <v>7658</v>
      </c>
      <c r="Z8" s="12">
        <v>8614</v>
      </c>
      <c r="AA8" s="12">
        <v>8911</v>
      </c>
      <c r="AB8" s="12">
        <v>8700</v>
      </c>
      <c r="AC8" s="12">
        <v>7956</v>
      </c>
      <c r="AD8" s="12">
        <v>7955</v>
      </c>
      <c r="AE8" s="12">
        <v>9453</v>
      </c>
      <c r="AF8" s="12">
        <v>7622</v>
      </c>
      <c r="AG8" s="12">
        <v>7981</v>
      </c>
      <c r="AH8" s="12">
        <v>9479</v>
      </c>
      <c r="AI8" s="12">
        <v>7638</v>
      </c>
      <c r="AJ8" s="12">
        <v>8104</v>
      </c>
      <c r="AK8" s="12">
        <v>7331</v>
      </c>
      <c r="AL8" s="12">
        <v>8038</v>
      </c>
      <c r="AM8" s="12">
        <v>9588</v>
      </c>
      <c r="AN8" s="17">
        <f t="shared" ref="AN8:AN16" si="2">U8/B8</f>
        <v>0.82706480304955532</v>
      </c>
      <c r="AO8" s="17">
        <f t="shared" ref="AO8:AO16" si="3">V8/C8</f>
        <v>0.8016538551129746</v>
      </c>
      <c r="AP8" s="17">
        <f t="shared" ref="AP8:AP16" si="4">W8/D8</f>
        <v>0.8628525750827909</v>
      </c>
      <c r="AQ8" s="17">
        <f t="shared" ref="AQ8:AQ16" si="5">X8/E8</f>
        <v>0.85712694877505569</v>
      </c>
      <c r="AR8" s="17">
        <f t="shared" ref="AR8:AR16" si="6">Y8/F8</f>
        <v>0.89326956724600493</v>
      </c>
      <c r="AS8" s="17">
        <f t="shared" ref="AS8:AS16" si="7">Z8/G8</f>
        <v>1.0118642076823681</v>
      </c>
      <c r="AT8" s="17">
        <f t="shared" ref="AT8:AT16" si="8">AA8/H8</f>
        <v>0.97038005009256234</v>
      </c>
      <c r="AU8" s="17">
        <v>0.98183049320000004</v>
      </c>
      <c r="AV8" s="17">
        <f t="shared" ref="AV8:AV16" si="9">AC8/J8</f>
        <v>0.97739557739557736</v>
      </c>
      <c r="AW8" s="17">
        <f t="shared" ref="AW8:AW16" si="10">AD8/K8</f>
        <v>1.055599787685775</v>
      </c>
      <c r="AX8" s="17">
        <f t="shared" ref="AX8:AX16" si="11">AE8/L8</f>
        <v>1.0090734415029889</v>
      </c>
      <c r="AY8" s="17">
        <f t="shared" ref="AY8:AY16" si="12">AF8/M8</f>
        <v>0.9363636363636364</v>
      </c>
      <c r="AZ8" s="17">
        <f t="shared" ref="AZ8:AZ16" si="13">AG8/N8</f>
        <v>1.0547112462006079</v>
      </c>
      <c r="BA8" s="17">
        <f t="shared" ref="BA8:BA16" si="14">AH8/O8</f>
        <v>1.0094781682641107</v>
      </c>
      <c r="BB8" s="17">
        <f t="shared" ref="BB8:BB16" si="15">AI8/P8</f>
        <v>0.9367181751287712</v>
      </c>
      <c r="BC8" s="17">
        <v>1.0792382474</v>
      </c>
      <c r="BD8" s="17">
        <v>1.0117306100000001</v>
      </c>
      <c r="BE8" s="17">
        <v>1.1136048767</v>
      </c>
      <c r="BF8" s="17">
        <v>1.1835575855</v>
      </c>
    </row>
    <row r="9" spans="1:58" ht="12.95">
      <c r="A9" s="11" t="s">
        <v>129</v>
      </c>
      <c r="B9" s="70">
        <v>4942</v>
      </c>
      <c r="C9" s="70">
        <v>4841</v>
      </c>
      <c r="D9" s="70">
        <v>5155</v>
      </c>
      <c r="E9" s="70">
        <v>5786</v>
      </c>
      <c r="F9" s="70">
        <v>5677</v>
      </c>
      <c r="G9" s="70">
        <v>5513</v>
      </c>
      <c r="H9" s="85">
        <v>5336</v>
      </c>
      <c r="I9" s="85">
        <v>5190</v>
      </c>
      <c r="J9" s="85">
        <v>5431</v>
      </c>
      <c r="K9" s="85">
        <v>5493</v>
      </c>
      <c r="L9" s="85">
        <v>5767</v>
      </c>
      <c r="M9" s="85">
        <v>6317</v>
      </c>
      <c r="N9" s="85">
        <v>5254</v>
      </c>
      <c r="O9" s="85">
        <v>5633</v>
      </c>
      <c r="P9" s="85">
        <v>6109</v>
      </c>
      <c r="Q9" s="85">
        <v>7548</v>
      </c>
      <c r="R9" s="85">
        <v>6289</v>
      </c>
      <c r="S9" s="85">
        <v>6004</v>
      </c>
      <c r="T9" s="85">
        <v>7189</v>
      </c>
      <c r="U9" s="12">
        <v>4529</v>
      </c>
      <c r="V9" s="12">
        <v>4634</v>
      </c>
      <c r="W9" s="12">
        <v>4967</v>
      </c>
      <c r="X9" s="12">
        <v>5389</v>
      </c>
      <c r="Y9" s="12">
        <v>4991</v>
      </c>
      <c r="Z9" s="12">
        <v>5378</v>
      </c>
      <c r="AA9" s="12">
        <v>5161</v>
      </c>
      <c r="AB9" s="12">
        <v>5144</v>
      </c>
      <c r="AC9" s="12">
        <v>5160</v>
      </c>
      <c r="AD9" s="12">
        <v>4875</v>
      </c>
      <c r="AE9" s="12">
        <v>5040</v>
      </c>
      <c r="AF9" s="12">
        <v>4932</v>
      </c>
      <c r="AG9" s="12">
        <v>4641</v>
      </c>
      <c r="AH9" s="12">
        <v>4886</v>
      </c>
      <c r="AI9" s="12">
        <v>4658</v>
      </c>
      <c r="AJ9" s="12">
        <v>7058</v>
      </c>
      <c r="AK9" s="12">
        <v>5576</v>
      </c>
      <c r="AL9" s="12">
        <v>5382</v>
      </c>
      <c r="AM9" s="12">
        <v>6255</v>
      </c>
      <c r="AN9" s="17">
        <f t="shared" si="2"/>
        <v>0.91643059490084988</v>
      </c>
      <c r="AO9" s="17">
        <f t="shared" si="3"/>
        <v>0.95724023961991322</v>
      </c>
      <c r="AP9" s="17">
        <f t="shared" si="4"/>
        <v>0.96353055286129974</v>
      </c>
      <c r="AQ9" s="17">
        <f t="shared" si="5"/>
        <v>0.93138610438990665</v>
      </c>
      <c r="AR9" s="17">
        <f t="shared" si="6"/>
        <v>0.87916152897657218</v>
      </c>
      <c r="AS9" s="17">
        <f t="shared" si="7"/>
        <v>0.97551242517685466</v>
      </c>
      <c r="AT9" s="17">
        <f t="shared" si="8"/>
        <v>0.96720389805097451</v>
      </c>
      <c r="AU9" s="17">
        <v>0.99113680150000005</v>
      </c>
      <c r="AV9" s="17">
        <f t="shared" si="9"/>
        <v>0.95010127048425708</v>
      </c>
      <c r="AW9" s="17">
        <f t="shared" si="10"/>
        <v>0.88749317312943743</v>
      </c>
      <c r="AX9" s="17">
        <f t="shared" si="11"/>
        <v>0.87393792266342984</v>
      </c>
      <c r="AY9" s="17">
        <f t="shared" si="12"/>
        <v>0.78075035618173183</v>
      </c>
      <c r="AZ9" s="17">
        <f t="shared" si="13"/>
        <v>0.88332698896079176</v>
      </c>
      <c r="BA9" s="17">
        <f t="shared" si="14"/>
        <v>0.8673886028759098</v>
      </c>
      <c r="BB9" s="17">
        <f t="shared" si="15"/>
        <v>0.76248158454738912</v>
      </c>
      <c r="BC9" s="17">
        <v>0.93508214099999998</v>
      </c>
      <c r="BD9" s="17">
        <v>0.88662744469999999</v>
      </c>
      <c r="BE9" s="17">
        <v>0.89640239840000002</v>
      </c>
      <c r="BF9" s="17">
        <v>0.87007928779999999</v>
      </c>
    </row>
    <row r="10" spans="1:58" ht="12.95">
      <c r="A10" s="11" t="s">
        <v>130</v>
      </c>
      <c r="B10" s="70">
        <v>4733</v>
      </c>
      <c r="C10" s="70">
        <v>4739</v>
      </c>
      <c r="D10" s="70">
        <v>5009</v>
      </c>
      <c r="E10" s="70">
        <v>5036</v>
      </c>
      <c r="F10" s="70">
        <v>5888</v>
      </c>
      <c r="G10" s="70">
        <v>5471</v>
      </c>
      <c r="H10" s="85">
        <v>5240</v>
      </c>
      <c r="I10" s="85">
        <v>5599</v>
      </c>
      <c r="J10" s="85">
        <v>5930</v>
      </c>
      <c r="K10" s="85">
        <v>6506</v>
      </c>
      <c r="L10" s="85">
        <v>6378</v>
      </c>
      <c r="M10" s="85">
        <v>5443</v>
      </c>
      <c r="N10" s="85">
        <v>6458</v>
      </c>
      <c r="O10" s="85">
        <v>6337</v>
      </c>
      <c r="P10" s="85">
        <v>5389</v>
      </c>
      <c r="Q10" s="85">
        <v>7573</v>
      </c>
      <c r="R10" s="85">
        <v>7292</v>
      </c>
      <c r="S10" s="85">
        <v>6706</v>
      </c>
      <c r="T10" s="85">
        <v>7037</v>
      </c>
      <c r="U10" s="12">
        <v>4539</v>
      </c>
      <c r="V10" s="12">
        <v>4389</v>
      </c>
      <c r="W10" s="12">
        <v>4856</v>
      </c>
      <c r="X10" s="12">
        <v>4646</v>
      </c>
      <c r="Y10" s="12">
        <v>5038</v>
      </c>
      <c r="Z10" s="12">
        <v>4843</v>
      </c>
      <c r="AA10" s="12">
        <v>4632</v>
      </c>
      <c r="AB10" s="12">
        <v>5354</v>
      </c>
      <c r="AC10" s="12">
        <v>5469</v>
      </c>
      <c r="AD10" s="12">
        <v>6538</v>
      </c>
      <c r="AE10" s="12">
        <v>6288</v>
      </c>
      <c r="AF10" s="12">
        <v>5395</v>
      </c>
      <c r="AG10" s="12">
        <v>6475</v>
      </c>
      <c r="AH10" s="12">
        <v>6261</v>
      </c>
      <c r="AI10" s="12">
        <v>5602</v>
      </c>
      <c r="AJ10" s="12">
        <v>7008</v>
      </c>
      <c r="AK10" s="12">
        <v>6769</v>
      </c>
      <c r="AL10" s="12">
        <v>6198</v>
      </c>
      <c r="AM10" s="12">
        <v>6242</v>
      </c>
      <c r="AN10" s="17">
        <f t="shared" si="2"/>
        <v>0.9590111979716881</v>
      </c>
      <c r="AO10" s="17">
        <f t="shared" si="3"/>
        <v>0.92614475627769577</v>
      </c>
      <c r="AP10" s="17">
        <f t="shared" si="4"/>
        <v>0.96945498103413852</v>
      </c>
      <c r="AQ10" s="17">
        <f t="shared" si="5"/>
        <v>0.92255758538522636</v>
      </c>
      <c r="AR10" s="17">
        <f t="shared" si="6"/>
        <v>0.85563858695652173</v>
      </c>
      <c r="AS10" s="17">
        <f t="shared" si="7"/>
        <v>0.88521294096143299</v>
      </c>
      <c r="AT10" s="17">
        <f t="shared" si="8"/>
        <v>0.88396946564885492</v>
      </c>
      <c r="AU10" s="17">
        <v>0.9562421861</v>
      </c>
      <c r="AV10" s="17">
        <f t="shared" si="9"/>
        <v>0.92225969645868466</v>
      </c>
      <c r="AW10" s="17">
        <f t="shared" si="10"/>
        <v>1.0049185367353213</v>
      </c>
      <c r="AX10" s="17">
        <f t="shared" si="11"/>
        <v>0.98588899341486358</v>
      </c>
      <c r="AY10" s="17">
        <f t="shared" si="12"/>
        <v>0.99118133382325924</v>
      </c>
      <c r="AZ10" s="17">
        <f t="shared" si="13"/>
        <v>1.0026323939300092</v>
      </c>
      <c r="BA10" s="17">
        <f t="shared" si="14"/>
        <v>0.98800694334858763</v>
      </c>
      <c r="BB10" s="17">
        <f t="shared" si="15"/>
        <v>1.0395249582482835</v>
      </c>
      <c r="BC10" s="17">
        <v>0.92539284300000002</v>
      </c>
      <c r="BD10" s="17">
        <v>0.92827756449999999</v>
      </c>
      <c r="BE10" s="17">
        <v>0.92424694299999999</v>
      </c>
      <c r="BF10" s="17">
        <v>0.88702572120000001</v>
      </c>
    </row>
    <row r="11" spans="1:58" ht="12.95">
      <c r="A11" s="11" t="s">
        <v>131</v>
      </c>
      <c r="B11" s="70">
        <v>10181</v>
      </c>
      <c r="C11" s="70">
        <v>10871</v>
      </c>
      <c r="D11" s="70">
        <v>10791</v>
      </c>
      <c r="E11" s="70">
        <v>11576</v>
      </c>
      <c r="F11" s="70">
        <v>10783</v>
      </c>
      <c r="G11" s="70">
        <v>10317</v>
      </c>
      <c r="H11" s="85">
        <v>10352</v>
      </c>
      <c r="I11" s="85">
        <v>9937</v>
      </c>
      <c r="J11" s="85">
        <v>10109</v>
      </c>
      <c r="K11" s="85">
        <v>9720</v>
      </c>
      <c r="L11" s="85">
        <v>8849</v>
      </c>
      <c r="M11" s="85">
        <v>8987</v>
      </c>
      <c r="N11" s="85">
        <v>10129</v>
      </c>
      <c r="O11" s="85">
        <v>9161</v>
      </c>
      <c r="P11" s="85">
        <v>9262</v>
      </c>
      <c r="Q11" s="85">
        <v>10961</v>
      </c>
      <c r="R11" s="85">
        <v>10670</v>
      </c>
      <c r="S11" s="85">
        <v>10800</v>
      </c>
      <c r="T11" s="85">
        <v>11580</v>
      </c>
      <c r="U11" s="12">
        <v>7801</v>
      </c>
      <c r="V11" s="12">
        <v>8014</v>
      </c>
      <c r="W11" s="12">
        <v>8443</v>
      </c>
      <c r="X11" s="12">
        <v>8843</v>
      </c>
      <c r="Y11" s="12">
        <v>8275</v>
      </c>
      <c r="Z11" s="12">
        <v>8034</v>
      </c>
      <c r="AA11" s="12">
        <v>8124</v>
      </c>
      <c r="AB11" s="12">
        <v>7886</v>
      </c>
      <c r="AC11" s="12">
        <v>7666</v>
      </c>
      <c r="AD11" s="12">
        <v>7859</v>
      </c>
      <c r="AE11" s="12">
        <v>7127</v>
      </c>
      <c r="AF11" s="12">
        <v>6672</v>
      </c>
      <c r="AG11" s="12">
        <v>8031</v>
      </c>
      <c r="AH11" s="12">
        <v>7268</v>
      </c>
      <c r="AI11" s="12">
        <v>6792</v>
      </c>
      <c r="AJ11" s="12">
        <v>8350</v>
      </c>
      <c r="AK11" s="12">
        <v>8234</v>
      </c>
      <c r="AL11" s="12">
        <v>7681</v>
      </c>
      <c r="AM11" s="12">
        <v>7069</v>
      </c>
      <c r="AN11" s="17">
        <f t="shared" si="2"/>
        <v>0.7662312150083489</v>
      </c>
      <c r="AO11" s="17">
        <f t="shared" si="3"/>
        <v>0.73719069082881061</v>
      </c>
      <c r="AP11" s="17">
        <f t="shared" si="4"/>
        <v>0.78241126864980071</v>
      </c>
      <c r="AQ11" s="17">
        <f t="shared" si="5"/>
        <v>0.76390808569454038</v>
      </c>
      <c r="AR11" s="17">
        <f t="shared" si="6"/>
        <v>0.76741166651210235</v>
      </c>
      <c r="AS11" s="17">
        <f t="shared" si="7"/>
        <v>0.77871474265774931</v>
      </c>
      <c r="AT11" s="17">
        <f t="shared" si="8"/>
        <v>0.78477588871715609</v>
      </c>
      <c r="AU11" s="17">
        <v>0.79359967799999998</v>
      </c>
      <c r="AV11" s="17">
        <f t="shared" si="9"/>
        <v>0.7583341576812741</v>
      </c>
      <c r="AW11" s="17">
        <f t="shared" si="10"/>
        <v>0.80853909465020579</v>
      </c>
      <c r="AX11" s="17">
        <f t="shared" si="11"/>
        <v>0.80540174030963951</v>
      </c>
      <c r="AY11" s="17">
        <f t="shared" si="12"/>
        <v>0.74240569711805937</v>
      </c>
      <c r="AZ11" s="17">
        <f t="shared" si="13"/>
        <v>0.79287195182150261</v>
      </c>
      <c r="BA11" s="17">
        <f t="shared" si="14"/>
        <v>0.79336316995961143</v>
      </c>
      <c r="BB11" s="17">
        <f t="shared" si="15"/>
        <v>0.73331893759447209</v>
      </c>
      <c r="BC11" s="17">
        <v>0.76179180729999996</v>
      </c>
      <c r="BD11" s="17">
        <v>0.77169634490000005</v>
      </c>
      <c r="BE11" s="17">
        <v>0.71120370369999997</v>
      </c>
      <c r="BF11" s="17">
        <v>0.61044905009999995</v>
      </c>
    </row>
    <row r="12" spans="1:58" ht="12.95">
      <c r="A12" s="11" t="s">
        <v>132</v>
      </c>
      <c r="B12" s="70">
        <v>11823</v>
      </c>
      <c r="C12" s="70">
        <v>10985</v>
      </c>
      <c r="D12" s="70">
        <v>11356</v>
      </c>
      <c r="E12" s="70">
        <v>11772</v>
      </c>
      <c r="F12" s="70">
        <v>12022</v>
      </c>
      <c r="G12" s="70">
        <v>10982</v>
      </c>
      <c r="H12" s="85">
        <v>10594</v>
      </c>
      <c r="I12" s="85">
        <v>10613</v>
      </c>
      <c r="J12" s="85">
        <v>10441</v>
      </c>
      <c r="K12" s="85">
        <v>9485</v>
      </c>
      <c r="L12" s="85">
        <v>9846</v>
      </c>
      <c r="M12" s="85">
        <v>10147</v>
      </c>
      <c r="N12" s="85">
        <v>9658</v>
      </c>
      <c r="O12" s="85">
        <v>10011</v>
      </c>
      <c r="P12" s="85">
        <v>10129</v>
      </c>
      <c r="Q12" s="85">
        <v>9079</v>
      </c>
      <c r="R12" s="85">
        <v>7823</v>
      </c>
      <c r="S12" s="85">
        <v>13162</v>
      </c>
      <c r="T12" s="85">
        <v>14929</v>
      </c>
      <c r="U12" s="12">
        <v>10362</v>
      </c>
      <c r="V12" s="12">
        <v>9506</v>
      </c>
      <c r="W12" s="12">
        <v>9652</v>
      </c>
      <c r="X12" s="12">
        <v>10233</v>
      </c>
      <c r="Y12" s="12">
        <v>10271</v>
      </c>
      <c r="Z12" s="12">
        <v>9130</v>
      </c>
      <c r="AA12" s="12">
        <v>9006</v>
      </c>
      <c r="AB12" s="12">
        <v>9217</v>
      </c>
      <c r="AC12" s="12">
        <v>9721</v>
      </c>
      <c r="AD12" s="12">
        <v>8605</v>
      </c>
      <c r="AE12" s="12">
        <v>8979</v>
      </c>
      <c r="AF12" s="12">
        <v>8892</v>
      </c>
      <c r="AG12" s="12">
        <v>8660</v>
      </c>
      <c r="AH12" s="12">
        <v>9025</v>
      </c>
      <c r="AI12" s="12">
        <v>8980</v>
      </c>
      <c r="AJ12" s="12">
        <v>7906</v>
      </c>
      <c r="AK12" s="12">
        <v>7064</v>
      </c>
      <c r="AL12" s="12">
        <v>13076</v>
      </c>
      <c r="AM12" s="12">
        <v>14853</v>
      </c>
      <c r="AN12" s="17">
        <f t="shared" si="2"/>
        <v>0.87642730271504699</v>
      </c>
      <c r="AO12" s="17">
        <f t="shared" si="3"/>
        <v>0.86536185707783342</v>
      </c>
      <c r="AP12" s="17">
        <f t="shared" si="4"/>
        <v>0.84994716449454033</v>
      </c>
      <c r="AQ12" s="17">
        <f t="shared" si="5"/>
        <v>0.86926605504587151</v>
      </c>
      <c r="AR12" s="17">
        <f t="shared" si="6"/>
        <v>0.85435035767759104</v>
      </c>
      <c r="AS12" s="17">
        <f t="shared" si="7"/>
        <v>0.83136040794026589</v>
      </c>
      <c r="AT12" s="17">
        <f t="shared" si="8"/>
        <v>0.8501038323579384</v>
      </c>
      <c r="AU12" s="17">
        <v>0.8684632055</v>
      </c>
      <c r="AV12" s="17">
        <f t="shared" si="9"/>
        <v>0.93104108801838903</v>
      </c>
      <c r="AW12" s="17">
        <f t="shared" si="10"/>
        <v>0.90722192936215074</v>
      </c>
      <c r="AX12" s="17">
        <f t="shared" si="11"/>
        <v>0.91194393662400974</v>
      </c>
      <c r="AY12" s="17">
        <f t="shared" si="12"/>
        <v>0.87631812358332517</v>
      </c>
      <c r="AZ12" s="17">
        <f t="shared" si="13"/>
        <v>0.89666597639262791</v>
      </c>
      <c r="BA12" s="17">
        <f t="shared" si="14"/>
        <v>0.90150834082509235</v>
      </c>
      <c r="BB12" s="17">
        <f t="shared" si="15"/>
        <v>0.88656333300424528</v>
      </c>
      <c r="BC12" s="17">
        <v>0.87080074900000004</v>
      </c>
      <c r="BD12" s="17">
        <v>0.90297839700000004</v>
      </c>
      <c r="BE12" s="17">
        <v>0.99346603860000005</v>
      </c>
      <c r="BF12" s="17">
        <v>0.99490923710000001</v>
      </c>
    </row>
    <row r="13" spans="1:58" ht="12.95">
      <c r="A13" s="11" t="s">
        <v>133</v>
      </c>
      <c r="B13" s="70">
        <v>14371</v>
      </c>
      <c r="C13" s="70">
        <v>14363</v>
      </c>
      <c r="D13" s="70">
        <v>15838</v>
      </c>
      <c r="E13" s="70">
        <v>16487</v>
      </c>
      <c r="F13" s="70">
        <v>14187</v>
      </c>
      <c r="G13" s="70">
        <v>13502</v>
      </c>
      <c r="H13" s="85">
        <v>13161</v>
      </c>
      <c r="I13" s="85">
        <v>12809</v>
      </c>
      <c r="J13" s="85">
        <v>12240</v>
      </c>
      <c r="K13" s="85">
        <v>11603</v>
      </c>
      <c r="L13" s="85">
        <v>11688</v>
      </c>
      <c r="M13" s="85">
        <v>11300</v>
      </c>
      <c r="N13" s="85">
        <v>11974</v>
      </c>
      <c r="O13" s="85">
        <v>11962</v>
      </c>
      <c r="P13" s="85">
        <v>11549</v>
      </c>
      <c r="Q13" s="85">
        <v>11880</v>
      </c>
      <c r="R13" s="85">
        <v>11761</v>
      </c>
      <c r="S13" s="85">
        <v>11058</v>
      </c>
      <c r="T13" s="85">
        <v>13097</v>
      </c>
      <c r="U13" s="12">
        <v>9968</v>
      </c>
      <c r="V13" s="12">
        <v>9529</v>
      </c>
      <c r="W13" s="12">
        <v>11023</v>
      </c>
      <c r="X13" s="12">
        <v>11728</v>
      </c>
      <c r="Y13" s="12">
        <v>10349</v>
      </c>
      <c r="Z13" s="12">
        <v>10169</v>
      </c>
      <c r="AA13" s="12">
        <v>9368</v>
      </c>
      <c r="AB13" s="12">
        <v>9077</v>
      </c>
      <c r="AC13" s="12">
        <v>8849</v>
      </c>
      <c r="AD13" s="12">
        <v>8162</v>
      </c>
      <c r="AE13" s="12">
        <v>8405</v>
      </c>
      <c r="AF13" s="12">
        <v>6761</v>
      </c>
      <c r="AG13" s="12">
        <v>8323</v>
      </c>
      <c r="AH13" s="12">
        <v>8524</v>
      </c>
      <c r="AI13" s="12">
        <v>6848</v>
      </c>
      <c r="AJ13" s="12">
        <v>7486</v>
      </c>
      <c r="AK13" s="12">
        <v>7388</v>
      </c>
      <c r="AL13" s="12">
        <v>7032</v>
      </c>
      <c r="AM13" s="12">
        <v>8980</v>
      </c>
      <c r="AN13" s="17">
        <f t="shared" si="2"/>
        <v>0.69361909400876764</v>
      </c>
      <c r="AO13" s="17">
        <f t="shared" si="3"/>
        <v>0.66344078535124973</v>
      </c>
      <c r="AP13" s="17">
        <f t="shared" si="4"/>
        <v>0.69598434145725474</v>
      </c>
      <c r="AQ13" s="17">
        <f t="shared" si="5"/>
        <v>0.71134833505185902</v>
      </c>
      <c r="AR13" s="17">
        <f t="shared" si="6"/>
        <v>0.72947064213716784</v>
      </c>
      <c r="AS13" s="17">
        <f t="shared" si="7"/>
        <v>0.75314768182491487</v>
      </c>
      <c r="AT13" s="17">
        <f t="shared" si="8"/>
        <v>0.71180001519641367</v>
      </c>
      <c r="AU13" s="17">
        <v>0.70864236079999998</v>
      </c>
      <c r="AV13" s="17">
        <f t="shared" si="9"/>
        <v>0.72295751633986927</v>
      </c>
      <c r="AW13" s="17">
        <f t="shared" si="10"/>
        <v>0.70343876583642162</v>
      </c>
      <c r="AX13" s="17">
        <f t="shared" si="11"/>
        <v>0.71911362080766594</v>
      </c>
      <c r="AY13" s="17">
        <f t="shared" si="12"/>
        <v>0.59831858407079641</v>
      </c>
      <c r="AZ13" s="17">
        <f t="shared" si="13"/>
        <v>0.69508936028060797</v>
      </c>
      <c r="BA13" s="17">
        <f t="shared" si="14"/>
        <v>0.7125898679150644</v>
      </c>
      <c r="BB13" s="17">
        <f t="shared" si="15"/>
        <v>0.5929517707160793</v>
      </c>
      <c r="BC13" s="17">
        <v>0.63013468009999996</v>
      </c>
      <c r="BD13" s="17">
        <v>0.62817787599999997</v>
      </c>
      <c r="BE13" s="17">
        <v>0.63591969609999999</v>
      </c>
      <c r="BF13" s="17">
        <v>0.68565320299999999</v>
      </c>
    </row>
    <row r="14" spans="1:58" ht="12.95">
      <c r="A14" s="11" t="s">
        <v>134</v>
      </c>
      <c r="B14" s="70">
        <v>10020</v>
      </c>
      <c r="C14" s="70">
        <v>10491</v>
      </c>
      <c r="D14" s="70">
        <v>11156</v>
      </c>
      <c r="E14" s="70">
        <v>10009</v>
      </c>
      <c r="F14" s="70">
        <v>10326</v>
      </c>
      <c r="G14" s="70">
        <v>10751</v>
      </c>
      <c r="H14" s="85">
        <v>12545</v>
      </c>
      <c r="I14" s="85">
        <v>12123</v>
      </c>
      <c r="J14" s="85">
        <v>11366</v>
      </c>
      <c r="K14" s="85">
        <v>10797</v>
      </c>
      <c r="L14" s="85">
        <v>11463</v>
      </c>
      <c r="M14" s="85">
        <v>9188</v>
      </c>
      <c r="N14" s="85">
        <v>10838</v>
      </c>
      <c r="O14" s="85">
        <v>11495</v>
      </c>
      <c r="P14" s="85">
        <v>9245</v>
      </c>
      <c r="Q14" s="85">
        <v>10281</v>
      </c>
      <c r="R14" s="85">
        <v>10878</v>
      </c>
      <c r="S14" s="85">
        <v>11640</v>
      </c>
      <c r="T14" s="85">
        <v>11582</v>
      </c>
      <c r="U14" s="12">
        <v>6025</v>
      </c>
      <c r="V14" s="12">
        <v>7394</v>
      </c>
      <c r="W14" s="12">
        <v>7192</v>
      </c>
      <c r="X14" s="12">
        <v>7748</v>
      </c>
      <c r="Y14" s="12">
        <v>8065</v>
      </c>
      <c r="Z14" s="12">
        <v>8124</v>
      </c>
      <c r="AA14" s="12">
        <v>9490</v>
      </c>
      <c r="AB14" s="12">
        <v>8533</v>
      </c>
      <c r="AC14" s="12">
        <v>8731</v>
      </c>
      <c r="AD14" s="12">
        <v>9031</v>
      </c>
      <c r="AE14" s="12">
        <v>9136</v>
      </c>
      <c r="AF14" s="12">
        <v>7139</v>
      </c>
      <c r="AG14" s="12">
        <v>9070</v>
      </c>
      <c r="AH14" s="12">
        <v>9167</v>
      </c>
      <c r="AI14" s="12">
        <v>7159</v>
      </c>
      <c r="AJ14" s="12">
        <v>7756</v>
      </c>
      <c r="AK14" s="12">
        <v>8715</v>
      </c>
      <c r="AL14" s="12">
        <v>9540</v>
      </c>
      <c r="AM14" s="12">
        <v>10157</v>
      </c>
      <c r="AN14" s="17">
        <f t="shared" si="2"/>
        <v>0.60129740518962072</v>
      </c>
      <c r="AO14" s="17">
        <f t="shared" si="3"/>
        <v>0.70479458583547805</v>
      </c>
      <c r="AP14" s="17">
        <f t="shared" si="4"/>
        <v>0.64467551093581932</v>
      </c>
      <c r="AQ14" s="17">
        <f t="shared" si="5"/>
        <v>0.77410330702367869</v>
      </c>
      <c r="AR14" s="17">
        <f t="shared" si="6"/>
        <v>0.78103815611078831</v>
      </c>
      <c r="AS14" s="17">
        <f t="shared" si="7"/>
        <v>0.75565063715003256</v>
      </c>
      <c r="AT14" s="17">
        <f t="shared" si="8"/>
        <v>0.75647668393782386</v>
      </c>
      <c r="AU14" s="17">
        <v>0.70386867939999997</v>
      </c>
      <c r="AV14" s="17">
        <f t="shared" si="9"/>
        <v>0.76816822101002991</v>
      </c>
      <c r="AW14" s="17">
        <f t="shared" si="10"/>
        <v>0.83643604705010655</v>
      </c>
      <c r="AX14" s="17">
        <f t="shared" si="11"/>
        <v>0.7969990403908227</v>
      </c>
      <c r="AY14" s="17">
        <f t="shared" si="12"/>
        <v>0.7769917283413148</v>
      </c>
      <c r="AZ14" s="17">
        <f t="shared" si="13"/>
        <v>0.83687027126776159</v>
      </c>
      <c r="BA14" s="17">
        <f t="shared" si="14"/>
        <v>0.79747716398434099</v>
      </c>
      <c r="BB14" s="17">
        <f t="shared" si="15"/>
        <v>0.77436452136289891</v>
      </c>
      <c r="BC14" s="17">
        <v>0.75440132280000005</v>
      </c>
      <c r="BD14" s="17">
        <v>0.80115830119999998</v>
      </c>
      <c r="BE14" s="17">
        <v>0.81958762890000003</v>
      </c>
      <c r="BF14" s="17">
        <v>0.87696425489999996</v>
      </c>
    </row>
    <row r="15" spans="1:58" ht="12.95">
      <c r="A15" s="11" t="s">
        <v>135</v>
      </c>
      <c r="B15" s="70">
        <v>12549</v>
      </c>
      <c r="C15" s="70">
        <v>12942</v>
      </c>
      <c r="D15" s="70">
        <v>13441</v>
      </c>
      <c r="E15" s="70">
        <v>14575</v>
      </c>
      <c r="F15" s="70">
        <v>14849</v>
      </c>
      <c r="G15" s="70">
        <v>15893</v>
      </c>
      <c r="H15" s="85">
        <v>14733</v>
      </c>
      <c r="I15" s="85">
        <v>15784</v>
      </c>
      <c r="J15" s="85">
        <v>12648</v>
      </c>
      <c r="K15" s="85">
        <v>15144</v>
      </c>
      <c r="L15" s="85">
        <v>18536</v>
      </c>
      <c r="M15" s="85">
        <v>25066</v>
      </c>
      <c r="N15" s="85">
        <v>15198</v>
      </c>
      <c r="O15" s="85">
        <v>18592</v>
      </c>
      <c r="P15" s="85">
        <v>25050</v>
      </c>
      <c r="Q15" s="85">
        <v>9199</v>
      </c>
      <c r="R15" s="85">
        <v>5919</v>
      </c>
      <c r="S15" s="85">
        <v>5325</v>
      </c>
      <c r="T15" s="85">
        <v>5917</v>
      </c>
      <c r="U15" s="12">
        <v>12857</v>
      </c>
      <c r="V15" s="12">
        <v>13349</v>
      </c>
      <c r="W15" s="12">
        <v>13561</v>
      </c>
      <c r="X15" s="12">
        <v>14303</v>
      </c>
      <c r="Y15" s="12">
        <v>13895</v>
      </c>
      <c r="Z15" s="12">
        <v>15047</v>
      </c>
      <c r="AA15" s="12">
        <v>15489</v>
      </c>
      <c r="AB15" s="12">
        <v>14827</v>
      </c>
      <c r="AC15" s="12">
        <v>12663</v>
      </c>
      <c r="AD15" s="12">
        <v>14465</v>
      </c>
      <c r="AE15" s="12">
        <v>18502</v>
      </c>
      <c r="AF15" s="12">
        <v>26868</v>
      </c>
      <c r="AG15" s="12">
        <v>14480</v>
      </c>
      <c r="AH15" s="12">
        <v>18509</v>
      </c>
      <c r="AI15" s="12">
        <v>27671</v>
      </c>
      <c r="AJ15" s="12">
        <v>9544</v>
      </c>
      <c r="AK15" s="12">
        <v>6211</v>
      </c>
      <c r="AL15" s="12">
        <v>6155</v>
      </c>
      <c r="AM15" s="12">
        <v>6225</v>
      </c>
      <c r="AN15" s="17">
        <f t="shared" si="2"/>
        <v>1.0245437883496693</v>
      </c>
      <c r="AO15" s="17">
        <f t="shared" si="3"/>
        <v>1.0314479987637151</v>
      </c>
      <c r="AP15" s="17">
        <f t="shared" si="4"/>
        <v>1.0089279071497657</v>
      </c>
      <c r="AQ15" s="17">
        <f t="shared" si="5"/>
        <v>0.98133790737564319</v>
      </c>
      <c r="AR15" s="17">
        <f t="shared" si="6"/>
        <v>0.93575324937706239</v>
      </c>
      <c r="AS15" s="17">
        <f t="shared" si="7"/>
        <v>0.94676901780658151</v>
      </c>
      <c r="AT15" s="17">
        <f t="shared" si="8"/>
        <v>1.0513133781307269</v>
      </c>
      <c r="AU15" s="17">
        <v>0.93936898120000001</v>
      </c>
      <c r="AV15" s="17">
        <f t="shared" si="9"/>
        <v>1.0011859582542695</v>
      </c>
      <c r="AW15" s="17">
        <f t="shared" si="10"/>
        <v>0.9551637612255679</v>
      </c>
      <c r="AX15" s="17">
        <f t="shared" si="11"/>
        <v>0.99816573154941735</v>
      </c>
      <c r="AY15" s="17">
        <f t="shared" si="12"/>
        <v>1.0718902098460066</v>
      </c>
      <c r="AZ15" s="17">
        <f t="shared" si="13"/>
        <v>0.95275694170285563</v>
      </c>
      <c r="BA15" s="17">
        <f t="shared" si="14"/>
        <v>0.9955357142857143</v>
      </c>
      <c r="BB15" s="17">
        <f t="shared" si="15"/>
        <v>1.1046307385229541</v>
      </c>
      <c r="BC15" s="17">
        <v>1.0375040765000001</v>
      </c>
      <c r="BD15" s="17">
        <v>1.0493326574999999</v>
      </c>
      <c r="BE15" s="17">
        <v>1.1558685446000001</v>
      </c>
      <c r="BF15" s="17">
        <v>1.0520534053999999</v>
      </c>
    </row>
    <row r="16" spans="1:58" ht="12.95">
      <c r="A16" s="11" t="s">
        <v>136</v>
      </c>
      <c r="B16" s="70">
        <v>6692</v>
      </c>
      <c r="C16" s="70">
        <v>6528</v>
      </c>
      <c r="D16" s="70">
        <v>6472</v>
      </c>
      <c r="E16" s="70">
        <v>6667</v>
      </c>
      <c r="F16" s="70">
        <v>7341</v>
      </c>
      <c r="G16" s="70">
        <v>7641</v>
      </c>
      <c r="H16" s="85">
        <v>7891</v>
      </c>
      <c r="I16" s="85">
        <v>7885</v>
      </c>
      <c r="J16" s="85">
        <v>7482</v>
      </c>
      <c r="K16" s="85">
        <v>6809</v>
      </c>
      <c r="L16" s="85">
        <v>6649</v>
      </c>
      <c r="M16" s="85">
        <v>6750</v>
      </c>
      <c r="N16" s="85">
        <v>6818</v>
      </c>
      <c r="O16" s="85">
        <v>6662</v>
      </c>
      <c r="P16" s="85">
        <v>6705</v>
      </c>
      <c r="Q16" s="85">
        <v>5390</v>
      </c>
      <c r="R16" s="85">
        <v>4769</v>
      </c>
      <c r="S16" s="85">
        <v>4752</v>
      </c>
      <c r="T16" s="85">
        <v>4596</v>
      </c>
      <c r="U16" s="12">
        <v>5344</v>
      </c>
      <c r="V16" s="12">
        <v>5170</v>
      </c>
      <c r="W16" s="12">
        <v>5020</v>
      </c>
      <c r="X16" s="12">
        <v>5597</v>
      </c>
      <c r="Y16" s="12">
        <v>5547</v>
      </c>
      <c r="Z16" s="12">
        <v>6611</v>
      </c>
      <c r="AA16" s="12">
        <v>6655</v>
      </c>
      <c r="AB16" s="12">
        <v>6679</v>
      </c>
      <c r="AC16" s="12">
        <v>6230</v>
      </c>
      <c r="AD16" s="12">
        <v>5751</v>
      </c>
      <c r="AE16" s="12">
        <v>5186</v>
      </c>
      <c r="AF16" s="12">
        <v>6088</v>
      </c>
      <c r="AG16" s="12">
        <v>5771</v>
      </c>
      <c r="AH16" s="12">
        <v>5194</v>
      </c>
      <c r="AI16" s="12">
        <v>5185</v>
      </c>
      <c r="AJ16" s="12">
        <v>4632</v>
      </c>
      <c r="AK16" s="12">
        <v>4092</v>
      </c>
      <c r="AL16" s="12">
        <v>3645</v>
      </c>
      <c r="AM16" s="12">
        <v>3461</v>
      </c>
      <c r="AN16" s="17">
        <f t="shared" si="2"/>
        <v>0.79856545128511658</v>
      </c>
      <c r="AO16" s="17">
        <f t="shared" si="3"/>
        <v>0.79197303921568629</v>
      </c>
      <c r="AP16" s="17">
        <f t="shared" si="4"/>
        <v>0.77564894932014838</v>
      </c>
      <c r="AQ16" s="17">
        <f t="shared" si="5"/>
        <v>0.83950802459877005</v>
      </c>
      <c r="AR16" s="17">
        <f t="shared" si="6"/>
        <v>0.75561912545974663</v>
      </c>
      <c r="AS16" s="17">
        <f t="shared" si="7"/>
        <v>0.8652008899358723</v>
      </c>
      <c r="AT16" s="17">
        <f t="shared" si="8"/>
        <v>0.84336585984032442</v>
      </c>
      <c r="AU16" s="17">
        <v>0.84705136329999997</v>
      </c>
      <c r="AV16" s="17">
        <f t="shared" si="9"/>
        <v>0.83266506281742847</v>
      </c>
      <c r="AW16" s="17">
        <f t="shared" si="10"/>
        <v>0.84461741812307245</v>
      </c>
      <c r="AX16" s="17">
        <f t="shared" si="11"/>
        <v>0.7799669123176417</v>
      </c>
      <c r="AY16" s="17">
        <f t="shared" si="12"/>
        <v>0.90192592592592591</v>
      </c>
      <c r="AZ16" s="17">
        <f t="shared" si="13"/>
        <v>0.84643590495746557</v>
      </c>
      <c r="BA16" s="17">
        <f t="shared" si="14"/>
        <v>0.7796457520264185</v>
      </c>
      <c r="BB16" s="17">
        <f t="shared" si="15"/>
        <v>0.77330350484712895</v>
      </c>
      <c r="BC16" s="17">
        <v>0.85936920220000002</v>
      </c>
      <c r="BD16" s="17">
        <v>0.85804151809999996</v>
      </c>
      <c r="BE16" s="17">
        <v>0.76704545449999995</v>
      </c>
      <c r="BF16" s="17">
        <v>0.75304612709999996</v>
      </c>
    </row>
    <row r="17" spans="1:58" ht="14.45">
      <c r="A17" s="33" t="s">
        <v>33</v>
      </c>
      <c r="B17" s="11"/>
      <c r="C17" s="11"/>
      <c r="D17" s="11"/>
      <c r="E17" s="11"/>
      <c r="F17" s="11"/>
      <c r="G17" s="11"/>
      <c r="H17" s="61"/>
      <c r="I17" s="85"/>
      <c r="J17" s="85"/>
      <c r="K17" s="85"/>
      <c r="L17" s="132"/>
      <c r="M17" s="132"/>
      <c r="N17" s="85"/>
      <c r="O17" s="85"/>
      <c r="P17" s="85"/>
      <c r="Q17" s="85"/>
      <c r="R17" s="85"/>
      <c r="S17" s="85"/>
      <c r="T17" s="85"/>
      <c r="U17" s="12"/>
      <c r="V17" s="12"/>
      <c r="W17" s="12"/>
      <c r="X17" s="12"/>
      <c r="Y17" s="12"/>
      <c r="Z17" s="12"/>
      <c r="AA17" s="12"/>
      <c r="AB17" s="12"/>
      <c r="AC17" s="12"/>
      <c r="AD17" s="12"/>
      <c r="AE17" s="12"/>
      <c r="AF17" s="12"/>
      <c r="AG17" s="12"/>
      <c r="AH17" s="12"/>
      <c r="AI17" s="12"/>
      <c r="AJ17" s="12"/>
      <c r="AK17" s="12"/>
      <c r="AL17" s="12"/>
      <c r="AM17" s="12"/>
      <c r="AN17" s="17"/>
      <c r="AO17" s="17"/>
      <c r="AP17" s="17"/>
      <c r="AQ17" s="17"/>
      <c r="AR17" s="17"/>
      <c r="AS17" s="17"/>
      <c r="AT17" s="17"/>
      <c r="AU17" s="17"/>
      <c r="AV17" s="17"/>
      <c r="AW17" s="17"/>
      <c r="AX17" s="17"/>
      <c r="AY17" s="17"/>
      <c r="AZ17" s="17"/>
      <c r="BA17" s="17"/>
      <c r="BB17" s="13"/>
      <c r="BC17" s="17"/>
      <c r="BD17" s="17"/>
      <c r="BE17" s="17"/>
      <c r="BF17" s="17"/>
    </row>
    <row r="18" spans="1:58" ht="12.95">
      <c r="A18" s="11" t="s">
        <v>137</v>
      </c>
      <c r="B18" s="70">
        <v>12946</v>
      </c>
      <c r="C18" s="70">
        <v>13049</v>
      </c>
      <c r="D18" s="70">
        <v>12779</v>
      </c>
      <c r="E18" s="70">
        <v>12853</v>
      </c>
      <c r="F18" s="70">
        <v>13798</v>
      </c>
      <c r="G18" s="70">
        <v>14169</v>
      </c>
      <c r="H18" s="85">
        <v>12293</v>
      </c>
      <c r="I18" s="85">
        <v>14429</v>
      </c>
      <c r="J18" s="85">
        <v>14757</v>
      </c>
      <c r="K18" s="85">
        <v>15010</v>
      </c>
      <c r="L18" s="85">
        <v>15713</v>
      </c>
      <c r="M18" s="85">
        <v>14111</v>
      </c>
      <c r="N18" s="85">
        <v>15064</v>
      </c>
      <c r="O18" s="85">
        <v>15746</v>
      </c>
      <c r="P18" s="85">
        <v>14160</v>
      </c>
      <c r="Q18" s="85">
        <v>12289</v>
      </c>
      <c r="R18" s="85">
        <v>11462</v>
      </c>
      <c r="S18" s="85">
        <v>11514</v>
      </c>
      <c r="T18" s="85">
        <v>11460</v>
      </c>
      <c r="U18" s="12">
        <v>8154</v>
      </c>
      <c r="V18" s="12">
        <v>9665</v>
      </c>
      <c r="W18" s="12">
        <v>10934</v>
      </c>
      <c r="X18" s="12">
        <v>11422</v>
      </c>
      <c r="Y18" s="12">
        <v>12013</v>
      </c>
      <c r="Z18" s="12">
        <v>11486</v>
      </c>
      <c r="AA18" s="12">
        <v>9814</v>
      </c>
      <c r="AB18" s="12">
        <v>11210</v>
      </c>
      <c r="AC18" s="12">
        <v>11291</v>
      </c>
      <c r="AD18" s="12">
        <v>11829</v>
      </c>
      <c r="AE18" s="12">
        <v>12375</v>
      </c>
      <c r="AF18" s="12">
        <v>11457</v>
      </c>
      <c r="AG18" s="12">
        <v>11874</v>
      </c>
      <c r="AH18" s="12">
        <v>12398</v>
      </c>
      <c r="AI18" s="12">
        <v>11554</v>
      </c>
      <c r="AJ18" s="12">
        <v>10273</v>
      </c>
      <c r="AK18" s="12">
        <v>9729</v>
      </c>
      <c r="AL18" s="12">
        <v>10046</v>
      </c>
      <c r="AM18" s="12">
        <v>10177</v>
      </c>
      <c r="AN18" s="17">
        <f t="shared" ref="AN18" si="16">U18/B18</f>
        <v>0.62984705700602506</v>
      </c>
      <c r="AO18" s="17">
        <f t="shared" ref="AO18" si="17">V18/C18</f>
        <v>0.74066978312514364</v>
      </c>
      <c r="AP18" s="17">
        <f t="shared" ref="AP18" si="18">W18/D18</f>
        <v>0.85562250567337039</v>
      </c>
      <c r="AQ18" s="17">
        <f t="shared" ref="AQ18" si="19">X18/E18</f>
        <v>0.8886641251069789</v>
      </c>
      <c r="AR18" s="17">
        <f t="shared" ref="AR18" si="20">Y18/F18</f>
        <v>0.87063342513407738</v>
      </c>
      <c r="AS18" s="17">
        <f t="shared" ref="AS18" si="21">Z18/G18</f>
        <v>0.81064295292540056</v>
      </c>
      <c r="AT18" s="17">
        <f t="shared" ref="AT18" si="22">AA18/H18</f>
        <v>0.79834051899454972</v>
      </c>
      <c r="AU18" s="17">
        <v>0.77690761659999996</v>
      </c>
      <c r="AV18" s="17">
        <f t="shared" ref="AV18" si="23">AC18/J18</f>
        <v>0.76512841363420747</v>
      </c>
      <c r="AW18" s="17">
        <f t="shared" ref="AW18" si="24">AD18/K18</f>
        <v>0.78807461692205194</v>
      </c>
      <c r="AX18" s="17">
        <f t="shared" ref="AX18" si="25">AE18/L18</f>
        <v>0.78756443709030743</v>
      </c>
      <c r="AY18" s="17">
        <f t="shared" ref="AY18" si="26">AF18/M18</f>
        <v>0.81191977889589684</v>
      </c>
      <c r="AZ18" s="17">
        <f t="shared" ref="AZ18" si="27">AG18/N18</f>
        <v>0.78823685608072225</v>
      </c>
      <c r="BA18" s="17">
        <f t="shared" ref="BA18" si="28">AH18/O18</f>
        <v>0.78737457131970023</v>
      </c>
      <c r="BB18" s="17">
        <f t="shared" ref="BB18" si="29">AI18/P18</f>
        <v>0.81596045197740108</v>
      </c>
      <c r="BC18" s="17">
        <v>0.83595085039999995</v>
      </c>
      <c r="BD18" s="17">
        <v>0.84880474610000001</v>
      </c>
      <c r="BE18" s="17">
        <v>0.87250303979999999</v>
      </c>
      <c r="BF18" s="17">
        <v>0.88804537520000004</v>
      </c>
    </row>
    <row r="19" spans="1:58" ht="12.95">
      <c r="A19" s="11" t="s">
        <v>138</v>
      </c>
      <c r="B19" s="70">
        <v>9736</v>
      </c>
      <c r="C19" s="70">
        <v>10687</v>
      </c>
      <c r="D19" s="70">
        <v>11039</v>
      </c>
      <c r="E19" s="70">
        <v>11183</v>
      </c>
      <c r="F19" s="70">
        <v>12331</v>
      </c>
      <c r="G19" s="70">
        <v>12241</v>
      </c>
      <c r="H19" s="85">
        <v>15457</v>
      </c>
      <c r="I19" s="85">
        <v>12438</v>
      </c>
      <c r="J19" s="85">
        <v>12352</v>
      </c>
      <c r="K19" s="85">
        <v>11396</v>
      </c>
      <c r="L19" s="85">
        <v>9468</v>
      </c>
      <c r="M19" s="85">
        <v>7182</v>
      </c>
      <c r="N19" s="85">
        <v>11467</v>
      </c>
      <c r="O19" s="85">
        <v>9511</v>
      </c>
      <c r="P19" s="85">
        <v>7265</v>
      </c>
      <c r="Q19" s="85">
        <v>9455</v>
      </c>
      <c r="R19" s="85">
        <v>9322</v>
      </c>
      <c r="S19" s="85">
        <v>9717</v>
      </c>
      <c r="T19" s="85">
        <v>10436</v>
      </c>
      <c r="U19" s="12">
        <v>8861</v>
      </c>
      <c r="V19" s="12">
        <v>9653</v>
      </c>
      <c r="W19" s="12">
        <v>10245</v>
      </c>
      <c r="X19" s="12">
        <v>9628</v>
      </c>
      <c r="Y19" s="12">
        <v>10736</v>
      </c>
      <c r="Z19" s="12">
        <v>10168</v>
      </c>
      <c r="AA19" s="12">
        <v>11555</v>
      </c>
      <c r="AB19" s="12">
        <v>10674</v>
      </c>
      <c r="AC19" s="12">
        <v>10483</v>
      </c>
      <c r="AD19" s="12">
        <v>9405</v>
      </c>
      <c r="AE19" s="12">
        <v>8145</v>
      </c>
      <c r="AF19" s="12">
        <v>6762</v>
      </c>
      <c r="AG19" s="12">
        <v>9447</v>
      </c>
      <c r="AH19" s="12">
        <v>8165</v>
      </c>
      <c r="AI19" s="12">
        <v>6780</v>
      </c>
      <c r="AJ19" s="12">
        <v>9045</v>
      </c>
      <c r="AK19" s="12">
        <v>8711</v>
      </c>
      <c r="AL19" s="12">
        <v>9141</v>
      </c>
      <c r="AM19" s="12">
        <v>9962</v>
      </c>
      <c r="AN19" s="17">
        <f t="shared" ref="AN19:AN25" si="30">U19/B19</f>
        <v>0.91012736236647496</v>
      </c>
      <c r="AO19" s="17">
        <f t="shared" ref="AO19:AO25" si="31">V19/C19</f>
        <v>0.90324693552914759</v>
      </c>
      <c r="AP19" s="17">
        <f t="shared" ref="AP19:AP25" si="32">W19/D19</f>
        <v>0.92807319503578223</v>
      </c>
      <c r="AQ19" s="17">
        <f t="shared" ref="AQ19:AQ25" si="33">X19/E19</f>
        <v>0.86094965572744342</v>
      </c>
      <c r="AR19" s="17">
        <f t="shared" ref="AR19:AR25" si="34">Y19/F19</f>
        <v>0.87065120428189113</v>
      </c>
      <c r="AS19" s="17">
        <f t="shared" ref="AS19:AS25" si="35">Z19/G19</f>
        <v>0.83065109059717346</v>
      </c>
      <c r="AT19" s="17">
        <f t="shared" ref="AT19:AT25" si="36">AA19/H19</f>
        <v>0.74755774082939763</v>
      </c>
      <c r="AU19" s="17">
        <v>0.85817655569999995</v>
      </c>
      <c r="AV19" s="17">
        <f t="shared" ref="AV19:AV25" si="37">AC19/J19</f>
        <v>0.84868847150259064</v>
      </c>
      <c r="AW19" s="17">
        <f t="shared" ref="AW19:AW25" si="38">AD19/K19</f>
        <v>0.82528957528957525</v>
      </c>
      <c r="AX19" s="17">
        <f t="shared" ref="AX19:AX25" si="39">AE19/L19</f>
        <v>0.86026615969581754</v>
      </c>
      <c r="AY19" s="17">
        <f t="shared" ref="AY19:AY25" si="40">AF19/M19</f>
        <v>0.94152046783625731</v>
      </c>
      <c r="AZ19" s="17">
        <f t="shared" ref="AZ19:AZ25" si="41">AG19/N19</f>
        <v>0.82384233016482078</v>
      </c>
      <c r="BA19" s="17">
        <f t="shared" ref="BA19:BA25" si="42">AH19/O19</f>
        <v>0.85847965513615809</v>
      </c>
      <c r="BB19" s="17">
        <f t="shared" ref="BB19:BB25" si="43">AI19/P19</f>
        <v>0.93324156916724021</v>
      </c>
      <c r="BC19" s="17">
        <v>0.95663670020000002</v>
      </c>
      <c r="BD19" s="17">
        <v>0.9344561253</v>
      </c>
      <c r="BE19" s="17">
        <v>0.94072244520000003</v>
      </c>
      <c r="BF19" s="17">
        <v>0.95458029899999997</v>
      </c>
    </row>
    <row r="20" spans="1:58" ht="12.95">
      <c r="A20" s="11" t="s">
        <v>139</v>
      </c>
      <c r="B20" s="70">
        <v>14860</v>
      </c>
      <c r="C20" s="70">
        <v>15326</v>
      </c>
      <c r="D20" s="70">
        <v>14046</v>
      </c>
      <c r="E20" s="70">
        <v>14540</v>
      </c>
      <c r="F20" s="70">
        <v>14133</v>
      </c>
      <c r="G20" s="70">
        <v>14678</v>
      </c>
      <c r="H20" s="85">
        <v>13486</v>
      </c>
      <c r="I20" s="85">
        <v>14136</v>
      </c>
      <c r="J20" s="85">
        <v>14346</v>
      </c>
      <c r="K20" s="85">
        <v>14985</v>
      </c>
      <c r="L20" s="85">
        <v>14320</v>
      </c>
      <c r="M20" s="85">
        <v>14694</v>
      </c>
      <c r="N20" s="85">
        <v>15291</v>
      </c>
      <c r="O20" s="85">
        <v>14503</v>
      </c>
      <c r="P20" s="85">
        <v>15142</v>
      </c>
      <c r="Q20" s="85">
        <v>13990</v>
      </c>
      <c r="R20" s="85">
        <v>13703</v>
      </c>
      <c r="S20" s="85">
        <v>14300</v>
      </c>
      <c r="T20" s="85">
        <v>15572</v>
      </c>
      <c r="U20" s="12">
        <v>9795</v>
      </c>
      <c r="V20" s="12">
        <v>9640</v>
      </c>
      <c r="W20" s="12">
        <v>10202</v>
      </c>
      <c r="X20" s="12">
        <v>10111</v>
      </c>
      <c r="Y20" s="12">
        <v>10574</v>
      </c>
      <c r="Z20" s="12">
        <v>10208</v>
      </c>
      <c r="AA20" s="12">
        <v>9833</v>
      </c>
      <c r="AB20" s="12">
        <v>10264</v>
      </c>
      <c r="AC20" s="12">
        <v>10327</v>
      </c>
      <c r="AD20" s="12">
        <v>10273</v>
      </c>
      <c r="AE20" s="12">
        <v>9392</v>
      </c>
      <c r="AF20" s="12">
        <v>10201</v>
      </c>
      <c r="AG20" s="12">
        <v>10420</v>
      </c>
      <c r="AH20" s="12">
        <v>9496</v>
      </c>
      <c r="AI20" s="12">
        <v>10383</v>
      </c>
      <c r="AJ20" s="12">
        <v>10312</v>
      </c>
      <c r="AK20" s="12">
        <v>10703</v>
      </c>
      <c r="AL20" s="12">
        <v>11030</v>
      </c>
      <c r="AM20" s="12">
        <v>12008</v>
      </c>
      <c r="AN20" s="17">
        <f t="shared" si="30"/>
        <v>0.65915208613728127</v>
      </c>
      <c r="AO20" s="17">
        <f t="shared" si="31"/>
        <v>0.62899647657575364</v>
      </c>
      <c r="AP20" s="17">
        <f t="shared" si="32"/>
        <v>0.72632778015093269</v>
      </c>
      <c r="AQ20" s="17">
        <f t="shared" si="33"/>
        <v>0.69539202200825312</v>
      </c>
      <c r="AR20" s="17">
        <f t="shared" si="34"/>
        <v>0.74817802306658177</v>
      </c>
      <c r="AS20" s="17">
        <f t="shared" si="35"/>
        <v>0.69546259708407143</v>
      </c>
      <c r="AT20" s="17">
        <f t="shared" si="36"/>
        <v>0.7291265015571704</v>
      </c>
      <c r="AU20" s="17">
        <v>0.72608941709999997</v>
      </c>
      <c r="AV20" s="17">
        <f t="shared" si="37"/>
        <v>0.71985222361633905</v>
      </c>
      <c r="AW20" s="17">
        <f t="shared" si="38"/>
        <v>0.68555221888555218</v>
      </c>
      <c r="AX20" s="17">
        <f t="shared" si="39"/>
        <v>0.65586592178770953</v>
      </c>
      <c r="AY20" s="17">
        <f t="shared" si="40"/>
        <v>0.69422893698108068</v>
      </c>
      <c r="AZ20" s="17">
        <f t="shared" si="41"/>
        <v>0.68144660257667911</v>
      </c>
      <c r="BA20" s="17">
        <f t="shared" si="42"/>
        <v>0.65476108391367305</v>
      </c>
      <c r="BB20" s="17">
        <f t="shared" si="43"/>
        <v>0.68570862501651042</v>
      </c>
      <c r="BC20" s="17">
        <v>0.73709792709999999</v>
      </c>
      <c r="BD20" s="17">
        <v>0.78106983870000002</v>
      </c>
      <c r="BE20" s="17">
        <v>0.77132867130000005</v>
      </c>
      <c r="BF20" s="17">
        <v>0.77112766499999996</v>
      </c>
    </row>
    <row r="21" spans="1:58" ht="12.95">
      <c r="A21" s="11" t="s">
        <v>140</v>
      </c>
      <c r="B21" s="70">
        <v>12917</v>
      </c>
      <c r="C21" s="70">
        <v>14039</v>
      </c>
      <c r="D21" s="70">
        <v>13261</v>
      </c>
      <c r="E21" s="70">
        <v>13616</v>
      </c>
      <c r="F21" s="70">
        <v>13393</v>
      </c>
      <c r="G21" s="70">
        <v>13264</v>
      </c>
      <c r="H21" s="85">
        <v>12768</v>
      </c>
      <c r="I21" s="85">
        <v>16873</v>
      </c>
      <c r="J21" s="85">
        <v>16707</v>
      </c>
      <c r="K21" s="85">
        <v>16502</v>
      </c>
      <c r="L21" s="85">
        <v>16093</v>
      </c>
      <c r="M21" s="85">
        <v>15608</v>
      </c>
      <c r="N21" s="85">
        <v>16564</v>
      </c>
      <c r="O21" s="85">
        <v>16173</v>
      </c>
      <c r="P21" s="85">
        <v>15692</v>
      </c>
      <c r="Q21" s="85">
        <v>14484</v>
      </c>
      <c r="R21" s="85">
        <v>15329</v>
      </c>
      <c r="S21" s="85">
        <v>15587</v>
      </c>
      <c r="T21" s="85">
        <v>16459</v>
      </c>
      <c r="U21" s="12">
        <v>7076</v>
      </c>
      <c r="V21" s="12">
        <v>7822</v>
      </c>
      <c r="W21" s="12">
        <v>9063</v>
      </c>
      <c r="X21" s="12">
        <v>9705</v>
      </c>
      <c r="Y21" s="12">
        <v>9749</v>
      </c>
      <c r="Z21" s="12">
        <v>9727</v>
      </c>
      <c r="AA21" s="12">
        <v>10019</v>
      </c>
      <c r="AB21" s="12">
        <v>11387</v>
      </c>
      <c r="AC21" s="12">
        <v>11826</v>
      </c>
      <c r="AD21" s="12">
        <v>11557</v>
      </c>
      <c r="AE21" s="12">
        <v>11962</v>
      </c>
      <c r="AF21" s="12">
        <v>11478</v>
      </c>
      <c r="AG21" s="12">
        <v>11607</v>
      </c>
      <c r="AH21" s="12">
        <v>12022</v>
      </c>
      <c r="AI21" s="12">
        <v>11544</v>
      </c>
      <c r="AJ21" s="12">
        <v>11308</v>
      </c>
      <c r="AK21" s="12">
        <v>11465</v>
      </c>
      <c r="AL21" s="12">
        <v>11139</v>
      </c>
      <c r="AM21" s="12">
        <v>13027</v>
      </c>
      <c r="AN21" s="17">
        <f t="shared" si="30"/>
        <v>0.54780521792985992</v>
      </c>
      <c r="AO21" s="17">
        <f t="shared" si="31"/>
        <v>0.5571621910392478</v>
      </c>
      <c r="AP21" s="17">
        <f t="shared" si="32"/>
        <v>0.68343262197421006</v>
      </c>
      <c r="AQ21" s="17">
        <f t="shared" si="33"/>
        <v>0.71276439482961218</v>
      </c>
      <c r="AR21" s="17">
        <f t="shared" si="34"/>
        <v>0.72791756887926529</v>
      </c>
      <c r="AS21" s="17">
        <f t="shared" si="35"/>
        <v>0.73333835946924009</v>
      </c>
      <c r="AT21" s="17">
        <f t="shared" si="36"/>
        <v>0.78469611528822059</v>
      </c>
      <c r="AU21" s="17">
        <v>0.67486516919999995</v>
      </c>
      <c r="AV21" s="17">
        <f t="shared" si="37"/>
        <v>0.70784701023523078</v>
      </c>
      <c r="AW21" s="17">
        <f t="shared" si="38"/>
        <v>0.70033935280572057</v>
      </c>
      <c r="AX21" s="17">
        <f t="shared" si="39"/>
        <v>0.74330454234760457</v>
      </c>
      <c r="AY21" s="17">
        <f t="shared" si="40"/>
        <v>0.73539210661199383</v>
      </c>
      <c r="AZ21" s="17">
        <f t="shared" si="41"/>
        <v>0.70073653706834094</v>
      </c>
      <c r="BA21" s="17">
        <f t="shared" si="42"/>
        <v>0.74333766153465652</v>
      </c>
      <c r="BB21" s="17">
        <f t="shared" si="43"/>
        <v>0.73566148355850114</v>
      </c>
      <c r="BC21" s="17">
        <v>0.78072355699999996</v>
      </c>
      <c r="BD21" s="17">
        <v>0.74792876249999996</v>
      </c>
      <c r="BE21" s="17">
        <v>0.71463398990000004</v>
      </c>
      <c r="BF21" s="17">
        <v>0.79148186399999998</v>
      </c>
    </row>
    <row r="22" spans="1:58" ht="12.95">
      <c r="A22" s="11" t="s">
        <v>141</v>
      </c>
      <c r="B22" s="70">
        <v>3804</v>
      </c>
      <c r="C22" s="70">
        <v>4286</v>
      </c>
      <c r="D22" s="70">
        <v>4514</v>
      </c>
      <c r="E22" s="70">
        <v>4274</v>
      </c>
      <c r="F22" s="70">
        <v>4835</v>
      </c>
      <c r="G22" s="70">
        <v>8284</v>
      </c>
      <c r="H22" s="85">
        <v>9679</v>
      </c>
      <c r="I22" s="85">
        <v>10916</v>
      </c>
      <c r="J22" s="85">
        <v>10902</v>
      </c>
      <c r="K22" s="85">
        <v>10871</v>
      </c>
      <c r="L22" s="85">
        <v>7110</v>
      </c>
      <c r="M22" s="85">
        <v>7140</v>
      </c>
      <c r="N22" s="85">
        <v>10887</v>
      </c>
      <c r="O22" s="85">
        <v>7119</v>
      </c>
      <c r="P22" s="85">
        <v>7160</v>
      </c>
      <c r="Q22" s="85">
        <v>7690</v>
      </c>
      <c r="R22" s="85">
        <v>9098</v>
      </c>
      <c r="S22" s="85">
        <v>7993</v>
      </c>
      <c r="T22" s="85">
        <v>7852</v>
      </c>
      <c r="U22" s="12">
        <v>3653</v>
      </c>
      <c r="V22" s="12">
        <v>4002</v>
      </c>
      <c r="W22" s="12">
        <v>4051</v>
      </c>
      <c r="X22" s="12">
        <v>4571</v>
      </c>
      <c r="Y22" s="12">
        <v>4322</v>
      </c>
      <c r="Z22" s="12">
        <v>8274</v>
      </c>
      <c r="AA22" s="12">
        <v>8690</v>
      </c>
      <c r="AB22" s="12">
        <v>9144</v>
      </c>
      <c r="AC22" s="12">
        <v>8594</v>
      </c>
      <c r="AD22" s="12">
        <v>8220</v>
      </c>
      <c r="AE22" s="12">
        <v>5831</v>
      </c>
      <c r="AF22" s="12">
        <v>5634</v>
      </c>
      <c r="AG22" s="12">
        <v>8229</v>
      </c>
      <c r="AH22" s="12">
        <v>5845</v>
      </c>
      <c r="AI22" s="12">
        <v>5574</v>
      </c>
      <c r="AJ22" s="12">
        <v>6889</v>
      </c>
      <c r="AK22" s="12">
        <v>8093</v>
      </c>
      <c r="AL22" s="12">
        <v>7210</v>
      </c>
      <c r="AM22" s="12">
        <v>7280</v>
      </c>
      <c r="AN22" s="17">
        <f t="shared" si="30"/>
        <v>0.96030494216614093</v>
      </c>
      <c r="AO22" s="17">
        <f t="shared" si="31"/>
        <v>0.93373775081661226</v>
      </c>
      <c r="AP22" s="17">
        <f t="shared" si="32"/>
        <v>0.89743021710234827</v>
      </c>
      <c r="AQ22" s="17">
        <f t="shared" si="33"/>
        <v>1.0694899391670567</v>
      </c>
      <c r="AR22" s="17">
        <f t="shared" si="34"/>
        <v>0.89389865563598758</v>
      </c>
      <c r="AS22" s="17">
        <f t="shared" si="35"/>
        <v>0.99879285369386772</v>
      </c>
      <c r="AT22" s="17">
        <f t="shared" si="36"/>
        <v>0.8978200227296208</v>
      </c>
      <c r="AU22" s="17">
        <v>0.83766947599999997</v>
      </c>
      <c r="AV22" s="17">
        <f t="shared" si="37"/>
        <v>0.78829572555494409</v>
      </c>
      <c r="AW22" s="17">
        <f t="shared" si="38"/>
        <v>0.75614018949498663</v>
      </c>
      <c r="AX22" s="17">
        <f t="shared" si="39"/>
        <v>0.820112517580872</v>
      </c>
      <c r="AY22" s="17">
        <f t="shared" si="40"/>
        <v>0.78907563025210081</v>
      </c>
      <c r="AZ22" s="17">
        <f t="shared" si="41"/>
        <v>0.75585560760540094</v>
      </c>
      <c r="BA22" s="17">
        <f t="shared" si="42"/>
        <v>0.82104228121927236</v>
      </c>
      <c r="BB22" s="17">
        <f t="shared" si="43"/>
        <v>0.7784916201117319</v>
      </c>
      <c r="BC22" s="17">
        <v>0.89583875160000004</v>
      </c>
      <c r="BD22" s="17">
        <v>0.88953616179999995</v>
      </c>
      <c r="BE22" s="17">
        <v>0.90203928440000003</v>
      </c>
      <c r="BF22" s="17">
        <v>0.92715231789999997</v>
      </c>
    </row>
    <row r="23" spans="1:58" ht="12.95">
      <c r="A23" s="11" t="s">
        <v>142</v>
      </c>
      <c r="B23" s="70">
        <v>7597</v>
      </c>
      <c r="C23" s="70">
        <v>10007</v>
      </c>
      <c r="D23" s="70">
        <v>10738</v>
      </c>
      <c r="E23" s="70">
        <v>10368</v>
      </c>
      <c r="F23" s="70">
        <v>10720</v>
      </c>
      <c r="G23" s="70">
        <v>10537</v>
      </c>
      <c r="H23" s="85">
        <v>10470</v>
      </c>
      <c r="I23" s="85">
        <v>10443</v>
      </c>
      <c r="J23" s="85">
        <v>10069</v>
      </c>
      <c r="K23" s="85">
        <v>10055</v>
      </c>
      <c r="L23" s="85">
        <v>9327</v>
      </c>
      <c r="M23" s="85">
        <v>10078</v>
      </c>
      <c r="N23" s="85">
        <v>10475</v>
      </c>
      <c r="O23" s="85">
        <v>9691</v>
      </c>
      <c r="P23" s="85">
        <v>10529</v>
      </c>
      <c r="Q23" s="85">
        <v>9352</v>
      </c>
      <c r="R23" s="85">
        <v>9596</v>
      </c>
      <c r="S23" s="85">
        <v>10397</v>
      </c>
      <c r="T23" s="85">
        <v>10773</v>
      </c>
      <c r="U23" s="12">
        <v>4846</v>
      </c>
      <c r="V23" s="12">
        <v>6097</v>
      </c>
      <c r="W23" s="12">
        <v>6268</v>
      </c>
      <c r="X23" s="12">
        <v>6090</v>
      </c>
      <c r="Y23" s="12">
        <v>6289</v>
      </c>
      <c r="Z23" s="12">
        <v>6935</v>
      </c>
      <c r="AA23" s="12">
        <v>6829</v>
      </c>
      <c r="AB23" s="12">
        <v>6738</v>
      </c>
      <c r="AC23" s="12">
        <v>6958</v>
      </c>
      <c r="AD23" s="12">
        <v>6957</v>
      </c>
      <c r="AE23" s="12">
        <v>6457</v>
      </c>
      <c r="AF23" s="12">
        <v>7250</v>
      </c>
      <c r="AG23" s="12">
        <v>7155</v>
      </c>
      <c r="AH23" s="12">
        <v>6619</v>
      </c>
      <c r="AI23" s="12">
        <v>7463</v>
      </c>
      <c r="AJ23" s="12">
        <v>6578</v>
      </c>
      <c r="AK23" s="12">
        <v>6671</v>
      </c>
      <c r="AL23" s="12">
        <v>6998</v>
      </c>
      <c r="AM23" s="12">
        <v>6938</v>
      </c>
      <c r="AN23" s="17">
        <f t="shared" si="30"/>
        <v>0.63788337501645387</v>
      </c>
      <c r="AO23" s="17">
        <f t="shared" si="31"/>
        <v>0.60927350854401918</v>
      </c>
      <c r="AP23" s="17">
        <f t="shared" si="32"/>
        <v>0.58372136338238034</v>
      </c>
      <c r="AQ23" s="17">
        <f t="shared" si="33"/>
        <v>0.5873842592592593</v>
      </c>
      <c r="AR23" s="17">
        <f t="shared" si="34"/>
        <v>0.58666044776119408</v>
      </c>
      <c r="AS23" s="17">
        <f t="shared" si="35"/>
        <v>0.65815697067476508</v>
      </c>
      <c r="AT23" s="17">
        <f t="shared" si="36"/>
        <v>0.6522445081184336</v>
      </c>
      <c r="AU23" s="17">
        <v>0.64521689169999996</v>
      </c>
      <c r="AV23" s="17">
        <f t="shared" si="37"/>
        <v>0.69103188002780813</v>
      </c>
      <c r="AW23" s="17">
        <f t="shared" si="38"/>
        <v>0.6918945798110393</v>
      </c>
      <c r="AX23" s="17">
        <f t="shared" si="39"/>
        <v>0.69229119759837032</v>
      </c>
      <c r="AY23" s="17">
        <f t="shared" si="40"/>
        <v>0.7193887676126216</v>
      </c>
      <c r="AZ23" s="17">
        <f t="shared" si="41"/>
        <v>0.68305489260143193</v>
      </c>
      <c r="BA23" s="17">
        <f t="shared" si="42"/>
        <v>0.68300484986069554</v>
      </c>
      <c r="BB23" s="17">
        <f t="shared" si="43"/>
        <v>0.70880425491499666</v>
      </c>
      <c r="BC23" s="17">
        <v>0.70337895640000003</v>
      </c>
      <c r="BD23" s="17">
        <v>0.69518549399999996</v>
      </c>
      <c r="BE23" s="17">
        <v>0.67307877270000005</v>
      </c>
      <c r="BF23" s="17">
        <v>0.64401745099999996</v>
      </c>
    </row>
    <row r="24" spans="1:58" ht="12.95">
      <c r="A24" s="11" t="s">
        <v>143</v>
      </c>
      <c r="B24" s="70">
        <v>2062</v>
      </c>
      <c r="C24" s="70">
        <v>2385</v>
      </c>
      <c r="D24" s="70">
        <v>2204</v>
      </c>
      <c r="E24" s="70">
        <v>2014</v>
      </c>
      <c r="F24" s="70">
        <v>2796</v>
      </c>
      <c r="G24" s="70">
        <v>2890</v>
      </c>
      <c r="H24" s="85">
        <v>4239</v>
      </c>
      <c r="I24" s="85">
        <v>3721</v>
      </c>
      <c r="J24" s="85">
        <v>3704</v>
      </c>
      <c r="K24" s="85">
        <v>3586</v>
      </c>
      <c r="L24" s="85">
        <v>3237</v>
      </c>
      <c r="M24" s="85">
        <v>2866</v>
      </c>
      <c r="N24" s="85">
        <v>3588</v>
      </c>
      <c r="O24" s="85">
        <v>3240</v>
      </c>
      <c r="P24" s="85">
        <v>2871</v>
      </c>
      <c r="Q24" s="85">
        <v>2887</v>
      </c>
      <c r="R24" s="85">
        <v>3411</v>
      </c>
      <c r="S24" s="85">
        <v>4608</v>
      </c>
      <c r="T24" s="85">
        <v>4702</v>
      </c>
      <c r="U24" s="67">
        <v>2143</v>
      </c>
      <c r="V24" s="67">
        <v>2242</v>
      </c>
      <c r="W24" s="67">
        <v>2335</v>
      </c>
      <c r="X24" s="67">
        <v>2186</v>
      </c>
      <c r="Y24" s="67">
        <v>3366</v>
      </c>
      <c r="Z24" s="67">
        <v>3732</v>
      </c>
      <c r="AA24" s="67">
        <v>4122</v>
      </c>
      <c r="AB24" s="67">
        <v>3675</v>
      </c>
      <c r="AC24" s="67">
        <v>3892</v>
      </c>
      <c r="AD24" s="67">
        <v>3719</v>
      </c>
      <c r="AE24" s="67">
        <v>2672</v>
      </c>
      <c r="AF24" s="67">
        <v>2622</v>
      </c>
      <c r="AG24" s="67">
        <v>3723</v>
      </c>
      <c r="AH24" s="67">
        <v>2676</v>
      </c>
      <c r="AI24" s="67">
        <v>2620</v>
      </c>
      <c r="AJ24" s="12">
        <v>2674</v>
      </c>
      <c r="AK24" s="12">
        <v>1731</v>
      </c>
      <c r="AL24" s="12">
        <v>2511</v>
      </c>
      <c r="AM24" s="12">
        <v>2610</v>
      </c>
      <c r="AN24" s="17">
        <f t="shared" si="30"/>
        <v>1.039282250242483</v>
      </c>
      <c r="AO24" s="17">
        <f t="shared" si="31"/>
        <v>0.94004192872117398</v>
      </c>
      <c r="AP24" s="17">
        <f t="shared" si="32"/>
        <v>1.059437386569873</v>
      </c>
      <c r="AQ24" s="17">
        <f t="shared" si="33"/>
        <v>1.0854021847070507</v>
      </c>
      <c r="AR24" s="17">
        <f t="shared" si="34"/>
        <v>1.203862660944206</v>
      </c>
      <c r="AS24" s="17">
        <f t="shared" si="35"/>
        <v>1.2913494809688582</v>
      </c>
      <c r="AT24" s="17">
        <f t="shared" si="36"/>
        <v>0.97239915074309979</v>
      </c>
      <c r="AU24" s="17">
        <v>0.98763773180000003</v>
      </c>
      <c r="AV24" s="17">
        <f t="shared" si="37"/>
        <v>1.050755939524838</v>
      </c>
      <c r="AW24" s="17">
        <f t="shared" si="38"/>
        <v>1.0370886781929727</v>
      </c>
      <c r="AX24" s="17">
        <f t="shared" si="39"/>
        <v>0.82545566882916277</v>
      </c>
      <c r="AY24" s="17">
        <f t="shared" si="40"/>
        <v>0.91486392184228893</v>
      </c>
      <c r="AZ24" s="17">
        <f t="shared" si="41"/>
        <v>1.0376254180602007</v>
      </c>
      <c r="BA24" s="17">
        <f t="shared" si="42"/>
        <v>0.82592592592592595</v>
      </c>
      <c r="BB24" s="17">
        <f t="shared" si="43"/>
        <v>0.91257401602229193</v>
      </c>
      <c r="BC24" s="17">
        <v>0.92622099059999996</v>
      </c>
      <c r="BD24" s="17">
        <v>0.50747581350000004</v>
      </c>
      <c r="BE24" s="17">
        <v>0.544921875</v>
      </c>
      <c r="BF24" s="17">
        <v>0.55508294339999997</v>
      </c>
    </row>
    <row r="25" spans="1:58" ht="12.95">
      <c r="A25" s="11" t="s">
        <v>144</v>
      </c>
      <c r="B25" s="70">
        <v>7114</v>
      </c>
      <c r="C25" s="70">
        <v>6768</v>
      </c>
      <c r="D25" s="70">
        <v>6694</v>
      </c>
      <c r="E25" s="70">
        <v>6943</v>
      </c>
      <c r="F25" s="70">
        <v>7287</v>
      </c>
      <c r="G25" s="70">
        <v>8337</v>
      </c>
      <c r="H25" s="85">
        <v>8013</v>
      </c>
      <c r="I25" s="85">
        <v>7345</v>
      </c>
      <c r="J25" s="85">
        <v>6224</v>
      </c>
      <c r="K25" s="85">
        <v>6948</v>
      </c>
      <c r="L25" s="85">
        <v>6482</v>
      </c>
      <c r="M25" s="85">
        <v>6629</v>
      </c>
      <c r="N25" s="85">
        <v>6960</v>
      </c>
      <c r="O25" s="85">
        <v>6489</v>
      </c>
      <c r="P25" s="85">
        <v>6643</v>
      </c>
      <c r="Q25" s="85">
        <v>7505</v>
      </c>
      <c r="R25" s="85">
        <v>4682</v>
      </c>
      <c r="S25" s="85">
        <v>4985</v>
      </c>
      <c r="T25" s="85">
        <v>7799</v>
      </c>
      <c r="U25" s="67">
        <v>7448</v>
      </c>
      <c r="V25" s="67">
        <v>7605</v>
      </c>
      <c r="W25" s="67">
        <v>8629</v>
      </c>
      <c r="X25" s="67">
        <v>10182</v>
      </c>
      <c r="Y25" s="67">
        <v>8727</v>
      </c>
      <c r="Z25" s="67">
        <v>8715</v>
      </c>
      <c r="AA25" s="67">
        <v>8468</v>
      </c>
      <c r="AB25" s="67">
        <v>7711</v>
      </c>
      <c r="AC25" s="67">
        <v>7251</v>
      </c>
      <c r="AD25" s="67">
        <v>7364</v>
      </c>
      <c r="AE25" s="67">
        <v>6849</v>
      </c>
      <c r="AF25" s="67">
        <v>5986</v>
      </c>
      <c r="AG25" s="67">
        <v>7381</v>
      </c>
      <c r="AH25" s="67">
        <v>6868</v>
      </c>
      <c r="AI25" s="67">
        <v>6055</v>
      </c>
      <c r="AJ25" s="12">
        <v>5835</v>
      </c>
      <c r="AK25" s="12">
        <v>4906</v>
      </c>
      <c r="AL25" s="12">
        <v>5290</v>
      </c>
      <c r="AM25" s="12">
        <v>5967</v>
      </c>
      <c r="AN25" s="17">
        <f t="shared" si="30"/>
        <v>1.0469496766938431</v>
      </c>
      <c r="AO25" s="17">
        <f t="shared" si="31"/>
        <v>1.1236702127659575</v>
      </c>
      <c r="AP25" s="17">
        <f t="shared" si="32"/>
        <v>1.2890648341798625</v>
      </c>
      <c r="AQ25" s="17">
        <f t="shared" si="33"/>
        <v>1.4665130347112199</v>
      </c>
      <c r="AR25" s="17">
        <f t="shared" si="34"/>
        <v>1.1976121860848086</v>
      </c>
      <c r="AS25" s="17">
        <f t="shared" si="35"/>
        <v>1.0453400503778338</v>
      </c>
      <c r="AT25" s="17">
        <f t="shared" si="36"/>
        <v>1.0567827280668913</v>
      </c>
      <c r="AU25" s="17">
        <v>1.0498298161999999</v>
      </c>
      <c r="AV25" s="17">
        <f t="shared" si="37"/>
        <v>1.1650064267352185</v>
      </c>
      <c r="AW25" s="17">
        <f t="shared" si="38"/>
        <v>1.059873344847438</v>
      </c>
      <c r="AX25" s="17">
        <f t="shared" si="39"/>
        <v>1.056618327676643</v>
      </c>
      <c r="AY25" s="17">
        <f t="shared" si="40"/>
        <v>0.90300196108010256</v>
      </c>
      <c r="AZ25" s="17">
        <f t="shared" si="41"/>
        <v>1.0604885057471265</v>
      </c>
      <c r="BA25" s="17">
        <f t="shared" si="42"/>
        <v>1.0584065341346895</v>
      </c>
      <c r="BB25" s="17">
        <f t="shared" si="43"/>
        <v>0.9114857744994731</v>
      </c>
      <c r="BC25" s="17">
        <v>0.77748167889999997</v>
      </c>
      <c r="BD25" s="17">
        <v>1.0478428021999999</v>
      </c>
      <c r="BE25" s="17">
        <v>1.0611835507</v>
      </c>
      <c r="BF25" s="17">
        <v>0.76509808950000002</v>
      </c>
    </row>
    <row r="26" spans="1:58" ht="14.45">
      <c r="A26" s="33" t="s">
        <v>34</v>
      </c>
      <c r="B26" s="11"/>
      <c r="C26" s="11"/>
      <c r="D26" s="11"/>
      <c r="E26" s="11"/>
      <c r="F26" s="11"/>
      <c r="G26" s="11"/>
      <c r="H26" s="61"/>
      <c r="I26" s="85"/>
      <c r="J26" s="122"/>
      <c r="K26" s="122"/>
      <c r="L26" s="85"/>
      <c r="M26" s="85"/>
      <c r="N26" s="122"/>
      <c r="O26" s="122"/>
      <c r="P26" s="122"/>
      <c r="Q26" s="85"/>
      <c r="R26" s="85"/>
      <c r="S26" s="85"/>
      <c r="T26" s="85"/>
      <c r="U26" s="67"/>
      <c r="V26" s="67"/>
      <c r="W26" s="67"/>
      <c r="X26" s="67"/>
      <c r="Y26" s="67"/>
      <c r="Z26" s="67"/>
      <c r="AA26" s="67"/>
      <c r="AB26" s="67"/>
      <c r="AC26" s="67"/>
      <c r="AD26" s="67"/>
      <c r="AE26" s="67"/>
      <c r="AF26" s="67"/>
      <c r="AG26" s="67"/>
      <c r="AH26" s="67"/>
      <c r="AI26" s="67"/>
      <c r="AJ26" s="12"/>
      <c r="AK26" s="12"/>
      <c r="AL26" s="12"/>
      <c r="AM26" s="12"/>
      <c r="AN26" s="68"/>
      <c r="AO26" s="68"/>
      <c r="AP26" s="68"/>
      <c r="AQ26" s="68"/>
      <c r="AR26" s="68"/>
      <c r="AS26" s="17"/>
      <c r="AT26" s="17"/>
      <c r="AU26" s="17"/>
      <c r="AV26" s="17"/>
      <c r="AW26" s="17"/>
      <c r="AX26" s="17"/>
      <c r="AY26" s="17"/>
      <c r="AZ26" s="17"/>
      <c r="BA26" s="17"/>
      <c r="BB26" s="13"/>
      <c r="BC26" s="17"/>
      <c r="BD26" s="17"/>
      <c r="BE26" s="17"/>
      <c r="BF26" s="17"/>
    </row>
    <row r="27" spans="1:58" ht="12.95">
      <c r="A27" s="11" t="s">
        <v>145</v>
      </c>
      <c r="B27" s="70">
        <v>4039</v>
      </c>
      <c r="C27" s="70">
        <v>3691</v>
      </c>
      <c r="D27" s="70">
        <v>4378</v>
      </c>
      <c r="E27" s="70">
        <v>4572</v>
      </c>
      <c r="F27" s="70">
        <v>4340</v>
      </c>
      <c r="G27" s="70">
        <v>6469</v>
      </c>
      <c r="H27" s="85">
        <v>5096</v>
      </c>
      <c r="I27" s="85">
        <v>5320</v>
      </c>
      <c r="J27" s="85">
        <v>5223</v>
      </c>
      <c r="K27" s="125">
        <v>5973</v>
      </c>
      <c r="L27" s="85">
        <v>5721</v>
      </c>
      <c r="M27" s="85">
        <v>8514</v>
      </c>
      <c r="N27" s="125">
        <v>2632</v>
      </c>
      <c r="O27" s="125">
        <v>3073</v>
      </c>
      <c r="P27" s="125">
        <v>5990</v>
      </c>
      <c r="Q27" s="85">
        <v>5559</v>
      </c>
      <c r="R27" s="85">
        <v>4811</v>
      </c>
      <c r="S27" s="85">
        <v>4371</v>
      </c>
      <c r="T27" s="85">
        <v>4650</v>
      </c>
      <c r="U27" s="67">
        <v>3537</v>
      </c>
      <c r="V27" s="67">
        <v>3488</v>
      </c>
      <c r="W27" s="67">
        <v>4023</v>
      </c>
      <c r="X27" s="67">
        <v>4176</v>
      </c>
      <c r="Y27" s="67">
        <v>4148</v>
      </c>
      <c r="Z27" s="67">
        <v>5357</v>
      </c>
      <c r="AA27" s="67">
        <v>4758</v>
      </c>
      <c r="AB27" s="67">
        <v>4762</v>
      </c>
      <c r="AC27" s="67">
        <v>4605</v>
      </c>
      <c r="AD27" s="67">
        <v>5121</v>
      </c>
      <c r="AE27" s="67">
        <v>4873</v>
      </c>
      <c r="AF27" s="67">
        <v>7595</v>
      </c>
      <c r="AG27" s="67">
        <v>2095</v>
      </c>
      <c r="AH27" s="67">
        <v>2365</v>
      </c>
      <c r="AI27" s="67">
        <v>5347</v>
      </c>
      <c r="AJ27" s="12">
        <v>4613</v>
      </c>
      <c r="AK27" s="12">
        <v>4086</v>
      </c>
      <c r="AL27" s="12">
        <v>3767</v>
      </c>
      <c r="AM27" s="12">
        <v>3911</v>
      </c>
      <c r="AN27" s="68">
        <f t="shared" ref="AN27" si="44">U27/B27</f>
        <v>0.87571180985392427</v>
      </c>
      <c r="AO27" s="68">
        <f t="shared" ref="AO27" si="45">V27/C27</f>
        <v>0.94500135464643731</v>
      </c>
      <c r="AP27" s="68">
        <f t="shared" ref="AP27" si="46">W27/D27</f>
        <v>0.9189127455459114</v>
      </c>
      <c r="AQ27" s="68">
        <f t="shared" ref="AQ27" si="47">X27/E27</f>
        <v>0.91338582677165359</v>
      </c>
      <c r="AR27" s="68">
        <f t="shared" ref="AR27" si="48">Y27/F27</f>
        <v>0.95576036866359448</v>
      </c>
      <c r="AS27" s="68">
        <f t="shared" ref="AS27" si="49">Z27/G27</f>
        <v>0.8281032617096924</v>
      </c>
      <c r="AT27" s="68">
        <f t="shared" ref="AT27" si="50">AA27/H27</f>
        <v>0.93367346938775508</v>
      </c>
      <c r="AU27" s="68">
        <v>0.895112782</v>
      </c>
      <c r="AV27" s="68">
        <f t="shared" ref="AV27" si="51">AC27/J27</f>
        <v>0.88167719701321079</v>
      </c>
      <c r="AW27" s="68">
        <f t="shared" ref="AW27" si="52">AD27/K27</f>
        <v>0.85735811150175789</v>
      </c>
      <c r="AX27" s="68">
        <f t="shared" ref="AX27" si="53">AE27/L27</f>
        <v>0.85177416535570705</v>
      </c>
      <c r="AY27" s="68">
        <f t="shared" ref="AY27" si="54">AF27/M27</f>
        <v>0.89206013624618274</v>
      </c>
      <c r="AZ27" s="68">
        <f t="shared" ref="AZ27" si="55">AG27/N27</f>
        <v>0.79597264437689974</v>
      </c>
      <c r="BA27" s="68">
        <f t="shared" ref="BA27" si="56">AH27/O27</f>
        <v>0.76960624796615684</v>
      </c>
      <c r="BB27" s="68">
        <f t="shared" ref="BB27" si="57">AI27/P27</f>
        <v>0.89265442404006679</v>
      </c>
      <c r="BC27" s="17">
        <v>0.82982550820000001</v>
      </c>
      <c r="BD27" s="17">
        <v>0.84930367910000004</v>
      </c>
      <c r="BE27" s="17">
        <v>0.86181651800000003</v>
      </c>
      <c r="BF27" s="17">
        <v>0.84107526880000005</v>
      </c>
    </row>
    <row r="28" spans="1:58" ht="12.95">
      <c r="A28" s="11" t="s">
        <v>146</v>
      </c>
      <c r="B28" s="70">
        <v>12508</v>
      </c>
      <c r="C28" s="70">
        <v>12864</v>
      </c>
      <c r="D28" s="70">
        <v>12837</v>
      </c>
      <c r="E28" s="70">
        <v>13440</v>
      </c>
      <c r="F28" s="70">
        <v>13008</v>
      </c>
      <c r="G28" s="70">
        <v>13453</v>
      </c>
      <c r="H28" s="85">
        <v>12823</v>
      </c>
      <c r="I28" s="85">
        <v>14547</v>
      </c>
      <c r="J28" s="85">
        <v>14748</v>
      </c>
      <c r="K28" s="125">
        <v>14069</v>
      </c>
      <c r="L28" s="85">
        <v>12502</v>
      </c>
      <c r="M28" s="85">
        <v>13838</v>
      </c>
      <c r="N28" s="125">
        <v>4820</v>
      </c>
      <c r="O28" s="125">
        <v>4676</v>
      </c>
      <c r="P28" s="125">
        <v>4021</v>
      </c>
      <c r="Q28" s="85">
        <v>10282</v>
      </c>
      <c r="R28" s="85">
        <v>10001</v>
      </c>
      <c r="S28" s="85">
        <v>9933</v>
      </c>
      <c r="T28" s="85">
        <v>9595</v>
      </c>
      <c r="U28" s="67">
        <v>10731</v>
      </c>
      <c r="V28" s="67">
        <v>9924</v>
      </c>
      <c r="W28" s="67">
        <v>10890</v>
      </c>
      <c r="X28" s="67">
        <v>11829</v>
      </c>
      <c r="Y28" s="67">
        <v>11418</v>
      </c>
      <c r="Z28" s="67">
        <v>12329</v>
      </c>
      <c r="AA28" s="67">
        <v>11686</v>
      </c>
      <c r="AB28" s="67">
        <v>12832</v>
      </c>
      <c r="AC28" s="67">
        <v>12960</v>
      </c>
      <c r="AD28" s="67">
        <v>12730</v>
      </c>
      <c r="AE28" s="67">
        <v>10560</v>
      </c>
      <c r="AF28" s="67">
        <v>11508</v>
      </c>
      <c r="AG28" s="67">
        <v>3631</v>
      </c>
      <c r="AH28" s="67">
        <v>3516</v>
      </c>
      <c r="AI28" s="67">
        <v>3079</v>
      </c>
      <c r="AJ28" s="12">
        <v>9197</v>
      </c>
      <c r="AK28" s="12">
        <v>8441</v>
      </c>
      <c r="AL28" s="12">
        <v>8672</v>
      </c>
      <c r="AM28" s="12">
        <v>8709</v>
      </c>
      <c r="AN28" s="68">
        <f t="shared" ref="AN28:AN33" si="58">U28/B28</f>
        <v>0.85793092420850658</v>
      </c>
      <c r="AO28" s="68">
        <f t="shared" ref="AO28:AO33" si="59">V28/C28</f>
        <v>0.77145522388059706</v>
      </c>
      <c r="AP28" s="68">
        <f t="shared" ref="AP28:AP33" si="60">W28/D28</f>
        <v>0.84832904884318761</v>
      </c>
      <c r="AQ28" s="68">
        <f t="shared" ref="AQ28:AQ33" si="61">X28/E28</f>
        <v>0.88013392857142858</v>
      </c>
      <c r="AR28" s="68">
        <f t="shared" ref="AR28:AR33" si="62">Y28/F28</f>
        <v>0.87776752767527677</v>
      </c>
      <c r="AS28" s="68">
        <f t="shared" ref="AS28:AS33" si="63">Z28/G28</f>
        <v>0.91644986248420424</v>
      </c>
      <c r="AT28" s="68">
        <f t="shared" ref="AT28:AT33" si="64">AA28/H28</f>
        <v>0.91133120174686111</v>
      </c>
      <c r="AU28" s="68">
        <v>0.88210627620000004</v>
      </c>
      <c r="AV28" s="68">
        <f t="shared" ref="AV28:AV33" si="65">AC28/J28</f>
        <v>0.87876322213181446</v>
      </c>
      <c r="AW28" s="68">
        <f t="shared" ref="AW28:AW33" si="66">AD28/K28</f>
        <v>0.90482621366124105</v>
      </c>
      <c r="AX28" s="68">
        <f t="shared" ref="AX28:AX33" si="67">AE28/L28</f>
        <v>0.84466485362342025</v>
      </c>
      <c r="AY28" s="68">
        <f t="shared" ref="AY28:AY33" si="68">AF28/M28</f>
        <v>0.83162306691718457</v>
      </c>
      <c r="AZ28" s="68">
        <f t="shared" ref="AZ28:AZ33" si="69">AG28/N28</f>
        <v>0.75331950207468878</v>
      </c>
      <c r="BA28" s="68">
        <f t="shared" ref="BA28:BA33" si="70">AH28/O28</f>
        <v>0.75192472198460225</v>
      </c>
      <c r="BB28" s="68">
        <f t="shared" ref="BB28:BB33" si="71">AI28/P28</f>
        <v>0.76572991793086298</v>
      </c>
      <c r="BC28" s="17">
        <v>0.89447578289999996</v>
      </c>
      <c r="BD28" s="17">
        <v>0.84401559839999996</v>
      </c>
      <c r="BE28" s="17">
        <v>0.8730494312</v>
      </c>
      <c r="BF28" s="17">
        <v>0.90766023969999998</v>
      </c>
    </row>
    <row r="29" spans="1:58" ht="12.95">
      <c r="A29" s="11" t="s">
        <v>147</v>
      </c>
      <c r="B29" s="70">
        <v>5403</v>
      </c>
      <c r="C29" s="70">
        <v>4892</v>
      </c>
      <c r="D29" s="70">
        <v>5335</v>
      </c>
      <c r="E29" s="70">
        <v>5212</v>
      </c>
      <c r="F29" s="70">
        <v>5143</v>
      </c>
      <c r="G29" s="70">
        <v>5215</v>
      </c>
      <c r="H29" s="85">
        <v>5446</v>
      </c>
      <c r="I29" s="85">
        <v>5179</v>
      </c>
      <c r="J29" s="85">
        <v>4882</v>
      </c>
      <c r="K29" s="125">
        <v>4613</v>
      </c>
      <c r="L29" s="85">
        <v>3775</v>
      </c>
      <c r="M29" s="85">
        <v>4946</v>
      </c>
      <c r="N29" s="125">
        <v>916</v>
      </c>
      <c r="O29" s="125">
        <v>870</v>
      </c>
      <c r="P29" s="125">
        <v>1122</v>
      </c>
      <c r="Q29" s="85">
        <v>4424</v>
      </c>
      <c r="R29" s="85">
        <v>4550</v>
      </c>
      <c r="S29" s="85">
        <v>4285</v>
      </c>
      <c r="T29" s="85">
        <v>4675</v>
      </c>
      <c r="U29" s="67">
        <v>4531</v>
      </c>
      <c r="V29" s="67">
        <v>4434</v>
      </c>
      <c r="W29" s="67">
        <v>4719</v>
      </c>
      <c r="X29" s="67">
        <v>4623</v>
      </c>
      <c r="Y29" s="67">
        <v>4532</v>
      </c>
      <c r="Z29" s="67">
        <v>4492</v>
      </c>
      <c r="AA29" s="67">
        <v>4475</v>
      </c>
      <c r="AB29" s="67">
        <v>4183</v>
      </c>
      <c r="AC29" s="67">
        <v>3899</v>
      </c>
      <c r="AD29" s="67">
        <v>3559</v>
      </c>
      <c r="AE29" s="67">
        <v>2743</v>
      </c>
      <c r="AF29" s="67">
        <v>3567</v>
      </c>
      <c r="AG29" s="67">
        <v>838</v>
      </c>
      <c r="AH29" s="67">
        <v>744</v>
      </c>
      <c r="AI29" s="67">
        <v>953</v>
      </c>
      <c r="AJ29" s="12">
        <v>3162</v>
      </c>
      <c r="AK29" s="12">
        <v>3149</v>
      </c>
      <c r="AL29" s="12">
        <v>2970</v>
      </c>
      <c r="AM29" s="12">
        <v>3286</v>
      </c>
      <c r="AN29" s="68">
        <f t="shared" si="58"/>
        <v>0.838608180640385</v>
      </c>
      <c r="AO29" s="68">
        <f t="shared" si="59"/>
        <v>0.90637775960752254</v>
      </c>
      <c r="AP29" s="68">
        <f t="shared" si="60"/>
        <v>0.88453608247422677</v>
      </c>
      <c r="AQ29" s="68">
        <f t="shared" si="61"/>
        <v>0.88699155794320794</v>
      </c>
      <c r="AR29" s="68">
        <f t="shared" si="62"/>
        <v>0.88119774450709698</v>
      </c>
      <c r="AS29" s="68">
        <f t="shared" si="63"/>
        <v>0.86136145733461167</v>
      </c>
      <c r="AT29" s="68">
        <f t="shared" si="64"/>
        <v>0.82170400293793611</v>
      </c>
      <c r="AU29" s="68">
        <v>0.80768488130000005</v>
      </c>
      <c r="AV29" s="68">
        <f t="shared" si="65"/>
        <v>0.79864809504301515</v>
      </c>
      <c r="AW29" s="68">
        <f t="shared" si="66"/>
        <v>0.771515282896163</v>
      </c>
      <c r="AX29" s="68">
        <f t="shared" si="67"/>
        <v>0.7266225165562914</v>
      </c>
      <c r="AY29" s="68">
        <f t="shared" si="68"/>
        <v>0.72118883946623535</v>
      </c>
      <c r="AZ29" s="68">
        <f t="shared" si="69"/>
        <v>0.91484716157205237</v>
      </c>
      <c r="BA29" s="68">
        <f t="shared" si="70"/>
        <v>0.85517241379310349</v>
      </c>
      <c r="BB29" s="68">
        <f t="shared" si="71"/>
        <v>0.84937611408199643</v>
      </c>
      <c r="BC29" s="17">
        <v>0.71473779390000003</v>
      </c>
      <c r="BD29" s="17">
        <v>0.69208791209999998</v>
      </c>
      <c r="BE29" s="17">
        <v>0.69311551930000004</v>
      </c>
      <c r="BF29" s="17">
        <v>0.70288770050000005</v>
      </c>
    </row>
    <row r="30" spans="1:58" ht="12.95">
      <c r="A30" s="11" t="s">
        <v>148</v>
      </c>
      <c r="B30" s="70">
        <v>13471</v>
      </c>
      <c r="C30" s="70">
        <v>15370</v>
      </c>
      <c r="D30" s="70">
        <v>13804</v>
      </c>
      <c r="E30" s="70">
        <v>14475</v>
      </c>
      <c r="F30" s="70">
        <v>14080</v>
      </c>
      <c r="G30" s="70">
        <v>13888</v>
      </c>
      <c r="H30" s="85">
        <v>14718</v>
      </c>
      <c r="I30" s="85">
        <v>14514</v>
      </c>
      <c r="J30" s="85">
        <v>13479</v>
      </c>
      <c r="K30" s="125">
        <v>13546</v>
      </c>
      <c r="L30" s="85">
        <v>11097</v>
      </c>
      <c r="M30" s="85">
        <v>13172</v>
      </c>
      <c r="N30" s="125">
        <v>779</v>
      </c>
      <c r="O30" s="125">
        <v>753</v>
      </c>
      <c r="P30" s="125">
        <v>744</v>
      </c>
      <c r="Q30" s="85">
        <v>11829</v>
      </c>
      <c r="R30" s="85">
        <v>10993</v>
      </c>
      <c r="S30" s="85">
        <v>11159</v>
      </c>
      <c r="T30" s="85">
        <v>12820</v>
      </c>
      <c r="U30" s="67">
        <v>9608</v>
      </c>
      <c r="V30" s="67">
        <v>11643</v>
      </c>
      <c r="W30" s="67">
        <v>11081</v>
      </c>
      <c r="X30" s="67">
        <v>10797</v>
      </c>
      <c r="Y30" s="67">
        <v>11034</v>
      </c>
      <c r="Z30" s="67">
        <v>11394</v>
      </c>
      <c r="AA30" s="67">
        <v>11825</v>
      </c>
      <c r="AB30" s="67">
        <v>11920</v>
      </c>
      <c r="AC30" s="67">
        <v>11655</v>
      </c>
      <c r="AD30" s="67">
        <v>11176</v>
      </c>
      <c r="AE30" s="67">
        <v>10068</v>
      </c>
      <c r="AF30" s="67">
        <v>10973</v>
      </c>
      <c r="AG30" s="67">
        <v>624</v>
      </c>
      <c r="AH30" s="67">
        <v>687</v>
      </c>
      <c r="AI30" s="67">
        <v>613</v>
      </c>
      <c r="AJ30" s="12">
        <v>10816</v>
      </c>
      <c r="AK30" s="12">
        <v>10187</v>
      </c>
      <c r="AL30" s="12">
        <v>10771</v>
      </c>
      <c r="AM30" s="12">
        <v>12252</v>
      </c>
      <c r="AN30" s="68">
        <f t="shared" si="58"/>
        <v>0.71323583995249051</v>
      </c>
      <c r="AO30" s="68">
        <f t="shared" si="59"/>
        <v>0.75751463890696158</v>
      </c>
      <c r="AP30" s="68">
        <f t="shared" si="60"/>
        <v>0.80273833671399597</v>
      </c>
      <c r="AQ30" s="68">
        <f t="shared" si="61"/>
        <v>0.74590673575129529</v>
      </c>
      <c r="AR30" s="68">
        <f t="shared" si="62"/>
        <v>0.78366477272727275</v>
      </c>
      <c r="AS30" s="68">
        <f t="shared" si="63"/>
        <v>0.82042050691244239</v>
      </c>
      <c r="AT30" s="68">
        <f t="shared" si="64"/>
        <v>0.80343796711509718</v>
      </c>
      <c r="AU30" s="68">
        <v>0.82127600940000001</v>
      </c>
      <c r="AV30" s="68">
        <f t="shared" si="65"/>
        <v>0.86467838860449586</v>
      </c>
      <c r="AW30" s="68">
        <f t="shared" si="66"/>
        <v>0.82504060239184995</v>
      </c>
      <c r="AX30" s="68">
        <f t="shared" si="67"/>
        <v>0.90727223573938898</v>
      </c>
      <c r="AY30" s="68">
        <f t="shared" si="68"/>
        <v>0.83305496507743704</v>
      </c>
      <c r="AZ30" s="68">
        <f t="shared" si="69"/>
        <v>0.80102695763799747</v>
      </c>
      <c r="BA30" s="68">
        <f t="shared" si="70"/>
        <v>0.91235059760956172</v>
      </c>
      <c r="BB30" s="68">
        <f t="shared" si="71"/>
        <v>0.82392473118279574</v>
      </c>
      <c r="BC30" s="17">
        <v>0.91436300619999999</v>
      </c>
      <c r="BD30" s="17">
        <v>0.92668061489999998</v>
      </c>
      <c r="BE30" s="17">
        <v>0.96522985930000005</v>
      </c>
      <c r="BF30" s="17">
        <v>0.95569422780000002</v>
      </c>
    </row>
    <row r="31" spans="1:58" ht="12.95">
      <c r="A31" s="11" t="s">
        <v>149</v>
      </c>
      <c r="B31" s="70">
        <v>12998</v>
      </c>
      <c r="C31" s="70">
        <v>13001</v>
      </c>
      <c r="D31" s="70">
        <v>13000</v>
      </c>
      <c r="E31" s="70">
        <v>13393</v>
      </c>
      <c r="F31" s="70">
        <v>13343</v>
      </c>
      <c r="G31" s="70">
        <v>12144</v>
      </c>
      <c r="H31" s="85">
        <v>12174</v>
      </c>
      <c r="I31" s="85">
        <v>11613</v>
      </c>
      <c r="J31" s="85">
        <v>11268</v>
      </c>
      <c r="K31" s="125">
        <v>11746</v>
      </c>
      <c r="L31" s="85">
        <v>9962</v>
      </c>
      <c r="M31" s="85">
        <v>11447</v>
      </c>
      <c r="N31" s="125">
        <v>595</v>
      </c>
      <c r="O31" s="125">
        <v>582</v>
      </c>
      <c r="P31" s="125">
        <v>568</v>
      </c>
      <c r="Q31" s="85">
        <v>11179</v>
      </c>
      <c r="R31" s="85">
        <v>10620</v>
      </c>
      <c r="S31" s="85">
        <v>11016</v>
      </c>
      <c r="T31" s="85">
        <v>11756</v>
      </c>
      <c r="U31" s="67">
        <v>9069</v>
      </c>
      <c r="V31" s="67">
        <v>9540</v>
      </c>
      <c r="W31" s="67">
        <v>9501</v>
      </c>
      <c r="X31" s="67">
        <v>10529</v>
      </c>
      <c r="Y31" s="67">
        <v>10470</v>
      </c>
      <c r="Z31" s="67">
        <v>9094</v>
      </c>
      <c r="AA31" s="67">
        <v>9110</v>
      </c>
      <c r="AB31" s="67">
        <v>9005</v>
      </c>
      <c r="AC31" s="67">
        <v>8897</v>
      </c>
      <c r="AD31" s="67">
        <v>9027</v>
      </c>
      <c r="AE31" s="67">
        <v>7621</v>
      </c>
      <c r="AF31" s="67">
        <v>8386</v>
      </c>
      <c r="AG31" s="67">
        <v>458</v>
      </c>
      <c r="AH31" s="67">
        <v>440</v>
      </c>
      <c r="AI31" s="67">
        <v>407</v>
      </c>
      <c r="AJ31" s="12">
        <v>8498</v>
      </c>
      <c r="AK31" s="12">
        <v>8648</v>
      </c>
      <c r="AL31" s="12">
        <v>8860</v>
      </c>
      <c r="AM31" s="12">
        <v>9474</v>
      </c>
      <c r="AN31" s="68">
        <f t="shared" si="58"/>
        <v>0.69772272657331902</v>
      </c>
      <c r="AO31" s="68">
        <f t="shared" si="59"/>
        <v>0.73378970848396274</v>
      </c>
      <c r="AP31" s="68">
        <f t="shared" si="60"/>
        <v>0.73084615384615381</v>
      </c>
      <c r="AQ31" s="68">
        <f t="shared" si="61"/>
        <v>0.78615694765922495</v>
      </c>
      <c r="AR31" s="68">
        <f t="shared" si="62"/>
        <v>0.78468110619800646</v>
      </c>
      <c r="AS31" s="68">
        <f t="shared" si="63"/>
        <v>0.74884716732542822</v>
      </c>
      <c r="AT31" s="68">
        <f t="shared" si="64"/>
        <v>0.74831608345654677</v>
      </c>
      <c r="AU31" s="68">
        <v>0.77542409369999998</v>
      </c>
      <c r="AV31" s="68">
        <f t="shared" si="65"/>
        <v>0.7895811146609869</v>
      </c>
      <c r="AW31" s="68">
        <f t="shared" si="66"/>
        <v>0.76851694193768094</v>
      </c>
      <c r="AX31" s="68">
        <f t="shared" si="67"/>
        <v>0.76500702670146559</v>
      </c>
      <c r="AY31" s="68">
        <f t="shared" si="68"/>
        <v>0.73259369267056873</v>
      </c>
      <c r="AZ31" s="68">
        <f t="shared" si="69"/>
        <v>0.76974789915966391</v>
      </c>
      <c r="BA31" s="68">
        <f t="shared" si="70"/>
        <v>0.75601374570446733</v>
      </c>
      <c r="BB31" s="68">
        <f t="shared" si="71"/>
        <v>0.71654929577464788</v>
      </c>
      <c r="BC31" s="17">
        <v>0.76017532870000004</v>
      </c>
      <c r="BD31" s="17">
        <v>0.81431261769999996</v>
      </c>
      <c r="BE31" s="17">
        <v>0.80428467680000004</v>
      </c>
      <c r="BF31" s="17">
        <v>0.80588635590000002</v>
      </c>
    </row>
    <row r="32" spans="1:58" ht="12.95">
      <c r="A32" s="11" t="s">
        <v>150</v>
      </c>
      <c r="B32" s="70">
        <v>4405</v>
      </c>
      <c r="C32" s="70">
        <v>5165</v>
      </c>
      <c r="D32" s="70">
        <v>4950</v>
      </c>
      <c r="E32" s="70">
        <v>4553</v>
      </c>
      <c r="F32" s="70">
        <v>5440</v>
      </c>
      <c r="G32" s="70">
        <v>5255</v>
      </c>
      <c r="H32" s="85">
        <v>5106</v>
      </c>
      <c r="I32" s="85">
        <v>5358</v>
      </c>
      <c r="J32" s="85">
        <v>4802</v>
      </c>
      <c r="K32" s="125">
        <v>4413</v>
      </c>
      <c r="L32" s="85">
        <v>5284</v>
      </c>
      <c r="M32" s="85">
        <v>4389</v>
      </c>
      <c r="N32" s="125">
        <v>1897</v>
      </c>
      <c r="O32" s="125">
        <v>2905</v>
      </c>
      <c r="P32" s="125">
        <v>1591</v>
      </c>
      <c r="Q32" s="85">
        <v>4295</v>
      </c>
      <c r="R32" s="85">
        <v>3787</v>
      </c>
      <c r="S32" s="85">
        <v>3598</v>
      </c>
      <c r="T32" s="85">
        <v>4057</v>
      </c>
      <c r="U32" s="67">
        <v>3174</v>
      </c>
      <c r="V32" s="67">
        <v>4500</v>
      </c>
      <c r="W32" s="67">
        <v>4691</v>
      </c>
      <c r="X32" s="67">
        <v>4405</v>
      </c>
      <c r="Y32" s="67">
        <v>5379</v>
      </c>
      <c r="Z32" s="67">
        <v>5252</v>
      </c>
      <c r="AA32" s="67">
        <v>4936</v>
      </c>
      <c r="AB32" s="67">
        <v>5240</v>
      </c>
      <c r="AC32" s="67">
        <v>4647</v>
      </c>
      <c r="AD32" s="67">
        <v>4227</v>
      </c>
      <c r="AE32" s="67">
        <v>5081</v>
      </c>
      <c r="AF32" s="67">
        <v>4317</v>
      </c>
      <c r="AG32" s="67">
        <v>1907</v>
      </c>
      <c r="AH32" s="67">
        <v>2914</v>
      </c>
      <c r="AI32" s="67">
        <v>1600</v>
      </c>
      <c r="AJ32" s="12">
        <v>3791</v>
      </c>
      <c r="AK32" s="12">
        <v>3364</v>
      </c>
      <c r="AL32" s="12">
        <v>3186</v>
      </c>
      <c r="AM32" s="12">
        <v>3606</v>
      </c>
      <c r="AN32" s="68">
        <f t="shared" si="58"/>
        <v>0.72054483541430192</v>
      </c>
      <c r="AO32" s="68">
        <f t="shared" si="59"/>
        <v>0.8712487899322362</v>
      </c>
      <c r="AP32" s="68">
        <f t="shared" si="60"/>
        <v>0.94767676767676767</v>
      </c>
      <c r="AQ32" s="68">
        <f t="shared" si="61"/>
        <v>0.96749396002635624</v>
      </c>
      <c r="AR32" s="68">
        <f t="shared" si="62"/>
        <v>0.98878676470588234</v>
      </c>
      <c r="AS32" s="68">
        <f t="shared" si="63"/>
        <v>0.99942911512844912</v>
      </c>
      <c r="AT32" s="68">
        <f t="shared" si="64"/>
        <v>0.96670583627105366</v>
      </c>
      <c r="AU32" s="68">
        <v>0.97797685700000003</v>
      </c>
      <c r="AV32" s="68">
        <f t="shared" si="65"/>
        <v>0.96772178259058728</v>
      </c>
      <c r="AW32" s="68">
        <f t="shared" si="66"/>
        <v>0.95785180149558125</v>
      </c>
      <c r="AX32" s="68">
        <f t="shared" si="67"/>
        <v>0.96158213474640419</v>
      </c>
      <c r="AY32" s="68">
        <f t="shared" si="68"/>
        <v>0.98359535201640469</v>
      </c>
      <c r="AZ32" s="68">
        <f t="shared" si="69"/>
        <v>1.0052714812862413</v>
      </c>
      <c r="BA32" s="68">
        <f t="shared" si="70"/>
        <v>1.0030981067125646</v>
      </c>
      <c r="BB32" s="68">
        <f t="shared" si="71"/>
        <v>1.005656819610308</v>
      </c>
      <c r="BC32" s="17">
        <v>0.88265424910000001</v>
      </c>
      <c r="BD32" s="17">
        <v>0.88830208610000005</v>
      </c>
      <c r="BE32" s="17">
        <v>0.88549193999999998</v>
      </c>
      <c r="BF32" s="17">
        <v>0.8888341139</v>
      </c>
    </row>
    <row r="33" spans="1:58" ht="12.95">
      <c r="A33" s="11" t="s">
        <v>151</v>
      </c>
      <c r="B33" s="70">
        <v>3220</v>
      </c>
      <c r="C33" s="70">
        <v>3083</v>
      </c>
      <c r="D33" s="70">
        <v>3226</v>
      </c>
      <c r="E33" s="70">
        <v>3390</v>
      </c>
      <c r="F33" s="70">
        <v>3558</v>
      </c>
      <c r="G33" s="70">
        <v>3826</v>
      </c>
      <c r="H33" s="85">
        <v>4566</v>
      </c>
      <c r="I33" s="85">
        <v>3925</v>
      </c>
      <c r="J33" s="85">
        <v>4228</v>
      </c>
      <c r="K33" s="125">
        <v>4138</v>
      </c>
      <c r="L33" s="85">
        <v>4693</v>
      </c>
      <c r="M33" s="85">
        <v>6391</v>
      </c>
      <c r="N33" s="125">
        <v>615</v>
      </c>
      <c r="O33" s="125">
        <v>957</v>
      </c>
      <c r="P33" s="125">
        <v>1934</v>
      </c>
      <c r="Q33" s="85">
        <v>5722</v>
      </c>
      <c r="R33" s="85">
        <v>5290</v>
      </c>
      <c r="S33" s="85">
        <v>5105</v>
      </c>
      <c r="T33" s="85">
        <v>5695</v>
      </c>
      <c r="U33" s="67">
        <v>3031</v>
      </c>
      <c r="V33" s="67">
        <v>3011</v>
      </c>
      <c r="W33" s="67">
        <v>3118</v>
      </c>
      <c r="X33" s="67">
        <v>3457</v>
      </c>
      <c r="Y33" s="67">
        <v>3643</v>
      </c>
      <c r="Z33" s="67">
        <v>3926</v>
      </c>
      <c r="AA33" s="67">
        <v>4504</v>
      </c>
      <c r="AB33" s="67">
        <v>3761</v>
      </c>
      <c r="AC33" s="67">
        <v>4117</v>
      </c>
      <c r="AD33" s="67">
        <v>4095</v>
      </c>
      <c r="AE33" s="67">
        <v>4532</v>
      </c>
      <c r="AF33" s="67">
        <v>6010</v>
      </c>
      <c r="AG33" s="67">
        <v>559</v>
      </c>
      <c r="AH33" s="67">
        <v>902</v>
      </c>
      <c r="AI33" s="67">
        <v>1744</v>
      </c>
      <c r="AJ33" s="12">
        <v>5612</v>
      </c>
      <c r="AK33" s="12">
        <v>5132</v>
      </c>
      <c r="AL33" s="12">
        <v>4967</v>
      </c>
      <c r="AM33" s="12">
        <v>5369</v>
      </c>
      <c r="AN33" s="68">
        <f t="shared" si="58"/>
        <v>0.94130434782608696</v>
      </c>
      <c r="AO33" s="68">
        <f t="shared" si="59"/>
        <v>0.97664612390528704</v>
      </c>
      <c r="AP33" s="68">
        <f t="shared" si="60"/>
        <v>0.96652200867947924</v>
      </c>
      <c r="AQ33" s="68">
        <f t="shared" si="61"/>
        <v>1.01976401179941</v>
      </c>
      <c r="AR33" s="68">
        <f t="shared" si="62"/>
        <v>1.0238898257448004</v>
      </c>
      <c r="AS33" s="68">
        <f t="shared" si="63"/>
        <v>1.0261369576581285</v>
      </c>
      <c r="AT33" s="68">
        <f t="shared" si="64"/>
        <v>0.98642137538326768</v>
      </c>
      <c r="AU33" s="68">
        <v>0.95821656050000004</v>
      </c>
      <c r="AV33" s="68">
        <f t="shared" si="65"/>
        <v>0.97374645222327338</v>
      </c>
      <c r="AW33" s="68">
        <f t="shared" si="66"/>
        <v>0.9896085065248913</v>
      </c>
      <c r="AX33" s="68">
        <f t="shared" si="67"/>
        <v>0.96569358619220114</v>
      </c>
      <c r="AY33" s="68">
        <f t="shared" si="68"/>
        <v>0.94038491628853071</v>
      </c>
      <c r="AZ33" s="68">
        <f t="shared" si="69"/>
        <v>0.9089430894308943</v>
      </c>
      <c r="BA33" s="68">
        <f t="shared" si="70"/>
        <v>0.94252873563218387</v>
      </c>
      <c r="BB33" s="68">
        <f t="shared" si="71"/>
        <v>0.90175801447776627</v>
      </c>
      <c r="BC33" s="17">
        <v>0.98077595250000005</v>
      </c>
      <c r="BD33" s="17">
        <v>0.97013232510000003</v>
      </c>
      <c r="BE33" s="17">
        <v>0.9729676787</v>
      </c>
      <c r="BF33" s="17">
        <v>0.94275680419999996</v>
      </c>
    </row>
    <row r="34" spans="1:58" ht="14.45">
      <c r="A34" s="33" t="s">
        <v>35</v>
      </c>
      <c r="B34" s="11"/>
      <c r="C34" s="11"/>
      <c r="D34" s="11"/>
      <c r="E34" s="11"/>
      <c r="F34" s="11"/>
      <c r="G34" s="11"/>
      <c r="H34" s="61"/>
      <c r="I34" s="85"/>
      <c r="J34" s="85"/>
      <c r="K34" s="121"/>
      <c r="L34" s="85"/>
      <c r="M34" s="85"/>
      <c r="N34" s="121"/>
      <c r="O34" s="121"/>
      <c r="P34" s="121"/>
      <c r="Q34" s="85"/>
      <c r="R34" s="85"/>
      <c r="S34" s="85"/>
      <c r="T34" s="85"/>
      <c r="U34" s="67"/>
      <c r="V34" s="67"/>
      <c r="W34" s="67"/>
      <c r="X34" s="67"/>
      <c r="Y34" s="67"/>
      <c r="Z34" s="67"/>
      <c r="AA34" s="67"/>
      <c r="AB34" s="67"/>
      <c r="AC34" s="67"/>
      <c r="AD34" s="67"/>
      <c r="AE34" s="67"/>
      <c r="AF34" s="67"/>
      <c r="AG34" s="67"/>
      <c r="AH34" s="67"/>
      <c r="AI34" s="67"/>
      <c r="AJ34" s="12"/>
      <c r="AK34" s="12"/>
      <c r="AL34" s="12"/>
      <c r="AM34" s="12"/>
      <c r="AN34" s="68"/>
      <c r="AO34" s="68"/>
      <c r="AP34" s="68"/>
      <c r="AQ34" s="68"/>
      <c r="AR34" s="68"/>
      <c r="AS34" s="17"/>
      <c r="AT34" s="17"/>
      <c r="AU34" s="17"/>
      <c r="AV34" s="17"/>
      <c r="AW34" s="17"/>
      <c r="AX34" s="17"/>
      <c r="AY34" s="17"/>
      <c r="AZ34" s="17"/>
      <c r="BA34" s="17"/>
      <c r="BB34" s="13"/>
      <c r="BC34" s="17"/>
      <c r="BD34" s="17"/>
      <c r="BE34" s="17"/>
      <c r="BF34" s="17"/>
    </row>
    <row r="35" spans="1:58" ht="12.95">
      <c r="A35" s="11" t="s">
        <v>152</v>
      </c>
      <c r="B35" s="70">
        <v>8374</v>
      </c>
      <c r="C35" s="70">
        <v>9096</v>
      </c>
      <c r="D35" s="70">
        <v>10291</v>
      </c>
      <c r="E35" s="70">
        <v>10720</v>
      </c>
      <c r="F35" s="70">
        <v>10664</v>
      </c>
      <c r="G35" s="70">
        <v>10383</v>
      </c>
      <c r="H35" s="85">
        <v>10911</v>
      </c>
      <c r="I35" s="85">
        <v>11557</v>
      </c>
      <c r="J35" s="85">
        <v>11259</v>
      </c>
      <c r="K35" s="85">
        <v>11118</v>
      </c>
      <c r="L35" s="85">
        <v>11028</v>
      </c>
      <c r="M35" s="85">
        <v>11861</v>
      </c>
      <c r="N35" s="85">
        <v>11152</v>
      </c>
      <c r="O35" s="85">
        <v>11064</v>
      </c>
      <c r="P35" s="85">
        <v>11915</v>
      </c>
      <c r="Q35" s="85">
        <v>10132</v>
      </c>
      <c r="R35" s="85">
        <v>9592</v>
      </c>
      <c r="S35" s="85">
        <v>10747</v>
      </c>
      <c r="T35" s="85">
        <v>10713</v>
      </c>
      <c r="U35" s="67">
        <v>7552</v>
      </c>
      <c r="V35" s="67">
        <v>7552</v>
      </c>
      <c r="W35" s="67">
        <v>9064</v>
      </c>
      <c r="X35" s="67">
        <v>9292</v>
      </c>
      <c r="Y35" s="67">
        <v>9202</v>
      </c>
      <c r="Z35" s="67">
        <v>9271</v>
      </c>
      <c r="AA35" s="67">
        <v>9153</v>
      </c>
      <c r="AB35" s="67">
        <v>9493</v>
      </c>
      <c r="AC35" s="67">
        <v>9166</v>
      </c>
      <c r="AD35" s="67">
        <v>9025</v>
      </c>
      <c r="AE35" s="67">
        <v>9041</v>
      </c>
      <c r="AF35" s="67">
        <v>9561</v>
      </c>
      <c r="AG35" s="67">
        <v>9041</v>
      </c>
      <c r="AH35" s="67">
        <v>9052</v>
      </c>
      <c r="AI35" s="67">
        <v>9548</v>
      </c>
      <c r="AJ35" s="12">
        <v>8131</v>
      </c>
      <c r="AK35" s="12">
        <v>7953</v>
      </c>
      <c r="AL35" s="12">
        <v>8959</v>
      </c>
      <c r="AM35" s="12">
        <v>8389</v>
      </c>
      <c r="AN35" s="68">
        <f t="shared" ref="AN35" si="72">U35/B35</f>
        <v>0.90183902555529016</v>
      </c>
      <c r="AO35" s="68">
        <f t="shared" ref="AO35" si="73">V35/C35</f>
        <v>0.83025505716798598</v>
      </c>
      <c r="AP35" s="68">
        <f t="shared" ref="AP35" si="74">W35/D35</f>
        <v>0.88076960450879405</v>
      </c>
      <c r="AQ35" s="68">
        <f t="shared" ref="AQ35" si="75">X35/E35</f>
        <v>0.86679104477611946</v>
      </c>
      <c r="AR35" s="68">
        <f t="shared" ref="AR35" si="76">Y35/F35</f>
        <v>0.86290322580645162</v>
      </c>
      <c r="AS35" s="68">
        <f t="shared" ref="AS35" si="77">Z35/G35</f>
        <v>0.89290185880766637</v>
      </c>
      <c r="AT35" s="68">
        <f t="shared" ref="AT35" si="78">AA35/H35</f>
        <v>0.83887819631564475</v>
      </c>
      <c r="AU35" s="68">
        <v>0.82140693949999999</v>
      </c>
      <c r="AV35" s="68">
        <f t="shared" ref="AV35" si="79">AC35/J35</f>
        <v>0.81410427213784531</v>
      </c>
      <c r="AW35" s="68">
        <f t="shared" ref="AW35" si="80">AD35/K35</f>
        <v>0.81174671703543799</v>
      </c>
      <c r="AX35" s="68">
        <f t="shared" ref="AX35" si="81">AE35/L35</f>
        <v>0.81982227058396806</v>
      </c>
      <c r="AY35" s="68">
        <f t="shared" ref="AY35" si="82">AF35/M35</f>
        <v>0.80608717646066941</v>
      </c>
      <c r="AZ35" s="68">
        <f t="shared" ref="AZ35" si="83">AG35/N35</f>
        <v>0.81070659971305592</v>
      </c>
      <c r="BA35" s="68">
        <f t="shared" ref="BA35" si="84">AH35/O35</f>
        <v>0.81814895155459144</v>
      </c>
      <c r="BB35" s="68">
        <f t="shared" ref="BB35" si="85">AI35/P35</f>
        <v>0.80134284515316823</v>
      </c>
      <c r="BC35" s="17">
        <v>0.80250690879999997</v>
      </c>
      <c r="BD35" s="17">
        <v>0.8291284404</v>
      </c>
      <c r="BE35" s="17">
        <v>0.83362798920000003</v>
      </c>
      <c r="BF35" s="17">
        <v>0.78306730140000003</v>
      </c>
    </row>
    <row r="36" spans="1:58" ht="12.95">
      <c r="A36" s="11" t="s">
        <v>153</v>
      </c>
      <c r="B36" s="70">
        <v>8276</v>
      </c>
      <c r="C36" s="70">
        <v>6812</v>
      </c>
      <c r="D36" s="70">
        <v>6915</v>
      </c>
      <c r="E36" s="70">
        <v>6762</v>
      </c>
      <c r="F36" s="70">
        <v>7226</v>
      </c>
      <c r="G36" s="70">
        <v>6462</v>
      </c>
      <c r="H36" s="85">
        <v>7200</v>
      </c>
      <c r="I36" s="85">
        <v>6949</v>
      </c>
      <c r="J36" s="85">
        <v>7097</v>
      </c>
      <c r="K36" s="85">
        <v>6591</v>
      </c>
      <c r="L36" s="85">
        <v>6747</v>
      </c>
      <c r="M36" s="85">
        <v>7195</v>
      </c>
      <c r="N36" s="85">
        <v>6594</v>
      </c>
      <c r="O36" s="85">
        <v>6752</v>
      </c>
      <c r="P36" s="85">
        <v>7197</v>
      </c>
      <c r="Q36" s="85">
        <v>7810</v>
      </c>
      <c r="R36" s="85">
        <v>7179</v>
      </c>
      <c r="S36" s="85">
        <v>6800</v>
      </c>
      <c r="T36" s="85">
        <v>6811</v>
      </c>
      <c r="U36" s="67">
        <v>7013</v>
      </c>
      <c r="V36" s="67">
        <v>6244</v>
      </c>
      <c r="W36" s="67">
        <v>3089</v>
      </c>
      <c r="X36" s="67">
        <v>6171</v>
      </c>
      <c r="Y36" s="67">
        <v>6338</v>
      </c>
      <c r="Z36" s="67">
        <v>5605</v>
      </c>
      <c r="AA36" s="67">
        <v>6358</v>
      </c>
      <c r="AB36" s="67">
        <v>5768</v>
      </c>
      <c r="AC36" s="67">
        <v>5809</v>
      </c>
      <c r="AD36" s="67">
        <v>5183</v>
      </c>
      <c r="AE36" s="67">
        <v>5411</v>
      </c>
      <c r="AF36" s="67">
        <v>5374</v>
      </c>
      <c r="AG36" s="67">
        <v>5188</v>
      </c>
      <c r="AH36" s="67">
        <v>5416</v>
      </c>
      <c r="AI36" s="67">
        <v>5415</v>
      </c>
      <c r="AJ36" s="12">
        <v>5645</v>
      </c>
      <c r="AK36" s="12">
        <v>5522</v>
      </c>
      <c r="AL36" s="12">
        <v>5138</v>
      </c>
      <c r="AM36" s="12">
        <v>5289</v>
      </c>
      <c r="AN36" s="68">
        <f t="shared" ref="AN36:AN39" si="86">U36/B36</f>
        <v>0.84739004349927505</v>
      </c>
      <c r="AO36" s="68">
        <f t="shared" ref="AO36:AO39" si="87">V36/C36</f>
        <v>0.91661773341162656</v>
      </c>
      <c r="AP36" s="68">
        <f t="shared" ref="AP36:AP39" si="88">W36/D36</f>
        <v>0.44671005061460595</v>
      </c>
      <c r="AQ36" s="68">
        <f t="shared" ref="AQ36:AQ39" si="89">X36/E36</f>
        <v>0.91259982253771077</v>
      </c>
      <c r="AR36" s="68">
        <f t="shared" ref="AR36:AR39" si="90">Y36/F36</f>
        <v>0.87711043454193194</v>
      </c>
      <c r="AS36" s="68">
        <f t="shared" ref="AS36:AS39" si="91">Z36/G36</f>
        <v>0.86737852058186315</v>
      </c>
      <c r="AT36" s="68">
        <f t="shared" ref="AT36:AT39" si="92">AA36/H36</f>
        <v>0.88305555555555559</v>
      </c>
      <c r="AU36" s="68">
        <v>0.83004748880000001</v>
      </c>
      <c r="AV36" s="68">
        <f t="shared" ref="AV36:AV39" si="93">AC36/J36</f>
        <v>0.81851486543609975</v>
      </c>
      <c r="AW36" s="68">
        <f t="shared" ref="AW36:AW39" si="94">AD36/K36</f>
        <v>0.78637536033985733</v>
      </c>
      <c r="AX36" s="68">
        <f t="shared" ref="AX36:AX39" si="95">AE36/L36</f>
        <v>0.80198606788202165</v>
      </c>
      <c r="AY36" s="68">
        <f t="shared" ref="AY36:AY39" si="96">AF36/M36</f>
        <v>0.74690757470465596</v>
      </c>
      <c r="AZ36" s="68">
        <f t="shared" ref="AZ36:AZ39" si="97">AG36/N36</f>
        <v>0.78677585683955109</v>
      </c>
      <c r="BA36" s="68">
        <f t="shared" ref="BA36:BA39" si="98">AH36/O36</f>
        <v>0.80213270142180093</v>
      </c>
      <c r="BB36" s="68">
        <f t="shared" ref="BB36:BB39" si="99">AI36/P36</f>
        <v>0.75239683201333885</v>
      </c>
      <c r="BC36" s="17">
        <v>0.72279129320000002</v>
      </c>
      <c r="BD36" s="17">
        <v>0.76918790920000002</v>
      </c>
      <c r="BE36" s="17">
        <v>0.75558823529999997</v>
      </c>
      <c r="BF36" s="17">
        <v>0.77653795329999997</v>
      </c>
    </row>
    <row r="37" spans="1:58" ht="12.95">
      <c r="A37" s="11" t="s">
        <v>154</v>
      </c>
      <c r="B37" s="70">
        <v>3783</v>
      </c>
      <c r="C37" s="70">
        <v>4120</v>
      </c>
      <c r="D37" s="70">
        <v>4497</v>
      </c>
      <c r="E37" s="70">
        <v>4467</v>
      </c>
      <c r="F37" s="70">
        <v>4000</v>
      </c>
      <c r="G37" s="70">
        <v>3490</v>
      </c>
      <c r="H37" s="85">
        <v>4257</v>
      </c>
      <c r="I37" s="85">
        <v>5167</v>
      </c>
      <c r="J37" s="85">
        <v>5578</v>
      </c>
      <c r="K37" s="85">
        <v>5962</v>
      </c>
      <c r="L37" s="85">
        <v>5749</v>
      </c>
      <c r="M37" s="85">
        <v>6359</v>
      </c>
      <c r="N37" s="85">
        <v>5989</v>
      </c>
      <c r="O37" s="85">
        <v>5790</v>
      </c>
      <c r="P37" s="85">
        <v>6399</v>
      </c>
      <c r="Q37" s="85">
        <v>5205</v>
      </c>
      <c r="R37" s="85">
        <v>5147</v>
      </c>
      <c r="S37" s="85">
        <v>4297</v>
      </c>
      <c r="T37" s="85">
        <v>3929</v>
      </c>
      <c r="U37" s="67">
        <v>3561</v>
      </c>
      <c r="V37" s="67">
        <v>4080</v>
      </c>
      <c r="W37" s="67">
        <v>4212</v>
      </c>
      <c r="X37" s="67">
        <v>4181</v>
      </c>
      <c r="Y37" s="67">
        <v>3399</v>
      </c>
      <c r="Z37" s="67">
        <v>3078</v>
      </c>
      <c r="AA37" s="67">
        <v>3710</v>
      </c>
      <c r="AB37" s="67">
        <v>3936</v>
      </c>
      <c r="AC37" s="67">
        <v>4147</v>
      </c>
      <c r="AD37" s="67">
        <v>4447</v>
      </c>
      <c r="AE37" s="67">
        <v>4224</v>
      </c>
      <c r="AF37" s="67">
        <v>4249</v>
      </c>
      <c r="AG37" s="67">
        <v>4457</v>
      </c>
      <c r="AH37" s="67">
        <v>4238</v>
      </c>
      <c r="AI37" s="67">
        <v>4181</v>
      </c>
      <c r="AJ37" s="12">
        <v>3878</v>
      </c>
      <c r="AK37" s="12">
        <v>3559</v>
      </c>
      <c r="AL37" s="12">
        <v>3053</v>
      </c>
      <c r="AM37" s="12">
        <v>2772</v>
      </c>
      <c r="AN37" s="68">
        <f t="shared" si="86"/>
        <v>0.94131641554321965</v>
      </c>
      <c r="AO37" s="68">
        <f t="shared" si="87"/>
        <v>0.99029126213592233</v>
      </c>
      <c r="AP37" s="68">
        <f t="shared" si="88"/>
        <v>0.93662441627751836</v>
      </c>
      <c r="AQ37" s="68">
        <f t="shared" si="89"/>
        <v>0.93597492724423548</v>
      </c>
      <c r="AR37" s="68">
        <f t="shared" si="90"/>
        <v>0.84975000000000001</v>
      </c>
      <c r="AS37" s="68">
        <f t="shared" si="91"/>
        <v>0.88194842406876794</v>
      </c>
      <c r="AT37" s="68">
        <f t="shared" si="92"/>
        <v>0.8715057552266855</v>
      </c>
      <c r="AU37" s="68">
        <v>0.76175730600000002</v>
      </c>
      <c r="AV37" s="68">
        <f t="shared" si="93"/>
        <v>0.74345643599856581</v>
      </c>
      <c r="AW37" s="68">
        <f t="shared" si="94"/>
        <v>0.7458906407245891</v>
      </c>
      <c r="AX37" s="68">
        <f t="shared" si="95"/>
        <v>0.73473647590885371</v>
      </c>
      <c r="AY37" s="68">
        <f t="shared" si="96"/>
        <v>0.66818682182733136</v>
      </c>
      <c r="AZ37" s="68">
        <f t="shared" si="97"/>
        <v>0.74419769577558859</v>
      </c>
      <c r="BA37" s="68">
        <f t="shared" si="98"/>
        <v>0.73195164075993091</v>
      </c>
      <c r="BB37" s="68">
        <f t="shared" si="99"/>
        <v>0.65338334114705421</v>
      </c>
      <c r="BC37" s="17">
        <v>0.74505283379999998</v>
      </c>
      <c r="BD37" s="17">
        <v>0.69147075970000005</v>
      </c>
      <c r="BE37" s="17">
        <v>0.71049569469999996</v>
      </c>
      <c r="BF37" s="17">
        <v>0.70552303390000004</v>
      </c>
    </row>
    <row r="38" spans="1:58" ht="12.95">
      <c r="A38" s="11" t="s">
        <v>155</v>
      </c>
      <c r="B38" s="70">
        <v>6017</v>
      </c>
      <c r="C38" s="70">
        <v>6898</v>
      </c>
      <c r="D38" s="70">
        <v>6521</v>
      </c>
      <c r="E38" s="70">
        <v>5943</v>
      </c>
      <c r="F38" s="70">
        <v>5882</v>
      </c>
      <c r="G38" s="70">
        <v>4715</v>
      </c>
      <c r="H38" s="85">
        <v>5449</v>
      </c>
      <c r="I38" s="85">
        <v>5832</v>
      </c>
      <c r="J38" s="85">
        <v>5545</v>
      </c>
      <c r="K38" s="85">
        <v>5386</v>
      </c>
      <c r="L38" s="85">
        <v>5246</v>
      </c>
      <c r="M38" s="85">
        <v>2820</v>
      </c>
      <c r="N38" s="85">
        <v>5406</v>
      </c>
      <c r="O38" s="85">
        <v>5252</v>
      </c>
      <c r="P38" s="85">
        <v>2857</v>
      </c>
      <c r="Q38" s="85">
        <v>8339</v>
      </c>
      <c r="R38" s="85">
        <v>7109</v>
      </c>
      <c r="S38" s="85">
        <v>6173</v>
      </c>
      <c r="T38" s="85">
        <v>6073</v>
      </c>
      <c r="U38" s="67">
        <v>5120</v>
      </c>
      <c r="V38" s="67">
        <v>5418</v>
      </c>
      <c r="W38" s="67">
        <v>5570</v>
      </c>
      <c r="X38" s="67">
        <v>5076</v>
      </c>
      <c r="Y38" s="67">
        <v>4987</v>
      </c>
      <c r="Z38" s="67">
        <v>3990</v>
      </c>
      <c r="AA38" s="67">
        <v>4598</v>
      </c>
      <c r="AB38" s="67">
        <v>4809</v>
      </c>
      <c r="AC38" s="67">
        <v>4552</v>
      </c>
      <c r="AD38" s="67">
        <v>4482</v>
      </c>
      <c r="AE38" s="67">
        <v>4113</v>
      </c>
      <c r="AF38" s="67">
        <v>2025</v>
      </c>
      <c r="AG38" s="67">
        <v>4491</v>
      </c>
      <c r="AH38" s="67">
        <v>4117</v>
      </c>
      <c r="AI38" s="67">
        <v>2045</v>
      </c>
      <c r="AJ38" s="12">
        <v>5177</v>
      </c>
      <c r="AK38" s="12">
        <v>4473</v>
      </c>
      <c r="AL38" s="12">
        <v>4547</v>
      </c>
      <c r="AM38" s="12">
        <v>4587</v>
      </c>
      <c r="AN38" s="68">
        <f t="shared" si="86"/>
        <v>0.85092238657138108</v>
      </c>
      <c r="AO38" s="68">
        <f t="shared" si="87"/>
        <v>0.78544505653812702</v>
      </c>
      <c r="AP38" s="68">
        <f t="shared" si="88"/>
        <v>0.85416347186014419</v>
      </c>
      <c r="AQ38" s="68">
        <f t="shared" si="89"/>
        <v>0.85411408379606257</v>
      </c>
      <c r="AR38" s="68">
        <f t="shared" si="90"/>
        <v>0.84784087045222711</v>
      </c>
      <c r="AS38" s="68">
        <f t="shared" si="91"/>
        <v>0.8462354188759279</v>
      </c>
      <c r="AT38" s="68">
        <f t="shared" si="92"/>
        <v>0.8438245549642136</v>
      </c>
      <c r="AU38" s="68">
        <v>0.82458847739999996</v>
      </c>
      <c r="AV38" s="68">
        <f t="shared" si="93"/>
        <v>0.82091974752028851</v>
      </c>
      <c r="AW38" s="68">
        <f t="shared" si="94"/>
        <v>0.83215744522836987</v>
      </c>
      <c r="AX38" s="68">
        <f t="shared" si="95"/>
        <v>0.7840259245139154</v>
      </c>
      <c r="AY38" s="68">
        <f t="shared" si="96"/>
        <v>0.71808510638297873</v>
      </c>
      <c r="AZ38" s="68">
        <f t="shared" si="97"/>
        <v>0.83074361820199782</v>
      </c>
      <c r="BA38" s="68">
        <f t="shared" si="98"/>
        <v>0.78389185072353385</v>
      </c>
      <c r="BB38" s="68">
        <f t="shared" si="99"/>
        <v>0.71578578928946446</v>
      </c>
      <c r="BC38" s="17">
        <v>0.62081784390000005</v>
      </c>
      <c r="BD38" s="17">
        <v>0.6292024195</v>
      </c>
      <c r="BE38" s="17">
        <v>0.73659484850000001</v>
      </c>
      <c r="BF38" s="17">
        <v>0.75531039030000002</v>
      </c>
    </row>
    <row r="39" spans="1:58" ht="12.95">
      <c r="A39" s="11" t="s">
        <v>156</v>
      </c>
      <c r="B39" s="70">
        <v>1656</v>
      </c>
      <c r="C39" s="70">
        <v>1217</v>
      </c>
      <c r="D39" s="70">
        <v>877</v>
      </c>
      <c r="E39" s="70">
        <v>964</v>
      </c>
      <c r="F39" s="70">
        <v>3048</v>
      </c>
      <c r="G39" s="70">
        <v>4225</v>
      </c>
      <c r="H39" s="85">
        <v>4089</v>
      </c>
      <c r="I39" s="85">
        <v>4605</v>
      </c>
      <c r="J39" s="85">
        <v>1302</v>
      </c>
      <c r="K39" s="85">
        <v>1290</v>
      </c>
      <c r="L39" s="85">
        <v>1749</v>
      </c>
      <c r="M39" s="85">
        <v>2981</v>
      </c>
      <c r="N39" s="85">
        <v>1290</v>
      </c>
      <c r="O39" s="85">
        <v>1749</v>
      </c>
      <c r="P39" s="85">
        <v>2981</v>
      </c>
      <c r="Q39" s="85">
        <v>3852</v>
      </c>
      <c r="R39" s="85">
        <v>4099</v>
      </c>
      <c r="S39" s="85">
        <v>3745</v>
      </c>
      <c r="T39" s="85">
        <v>4580</v>
      </c>
      <c r="U39" s="67">
        <v>1350</v>
      </c>
      <c r="V39" s="67">
        <v>631</v>
      </c>
      <c r="W39" s="67">
        <v>776</v>
      </c>
      <c r="X39" s="67">
        <v>819</v>
      </c>
      <c r="Y39" s="67">
        <v>1345</v>
      </c>
      <c r="Z39" s="67">
        <v>1524</v>
      </c>
      <c r="AA39" s="67">
        <v>1461</v>
      </c>
      <c r="AB39" s="67">
        <v>1367</v>
      </c>
      <c r="AC39" s="67">
        <v>1093</v>
      </c>
      <c r="AD39" s="67">
        <v>905</v>
      </c>
      <c r="AE39" s="67">
        <v>1289</v>
      </c>
      <c r="AF39" s="67">
        <v>2143</v>
      </c>
      <c r="AG39" s="67">
        <v>905</v>
      </c>
      <c r="AH39" s="67">
        <v>1289</v>
      </c>
      <c r="AI39" s="67">
        <v>2359</v>
      </c>
      <c r="AJ39" s="12">
        <v>2785</v>
      </c>
      <c r="AK39" s="12">
        <v>3576</v>
      </c>
      <c r="AL39" s="12">
        <v>3769</v>
      </c>
      <c r="AM39" s="12">
        <v>4540</v>
      </c>
      <c r="AN39" s="68">
        <f t="shared" si="86"/>
        <v>0.81521739130434778</v>
      </c>
      <c r="AO39" s="68">
        <f t="shared" si="87"/>
        <v>0.51848808545603942</v>
      </c>
      <c r="AP39" s="68">
        <f t="shared" si="88"/>
        <v>0.88483466362599772</v>
      </c>
      <c r="AQ39" s="68">
        <f t="shared" si="89"/>
        <v>0.84958506224066388</v>
      </c>
      <c r="AR39" s="68">
        <f t="shared" si="90"/>
        <v>0.44127296587926507</v>
      </c>
      <c r="AS39" s="68">
        <f t="shared" si="91"/>
        <v>0.36071005917159765</v>
      </c>
      <c r="AT39" s="68">
        <f t="shared" si="92"/>
        <v>0.35730007336757152</v>
      </c>
      <c r="AU39" s="68">
        <v>0.29685124860000001</v>
      </c>
      <c r="AV39" s="68">
        <f t="shared" si="93"/>
        <v>0.83947772657450082</v>
      </c>
      <c r="AW39" s="68">
        <f t="shared" si="94"/>
        <v>0.70155038759689925</v>
      </c>
      <c r="AX39" s="68">
        <f t="shared" si="95"/>
        <v>0.73699256718124639</v>
      </c>
      <c r="AY39" s="68">
        <f t="shared" si="96"/>
        <v>0.71888627977188868</v>
      </c>
      <c r="AZ39" s="68">
        <f t="shared" si="97"/>
        <v>0.70155038759689925</v>
      </c>
      <c r="BA39" s="68">
        <f t="shared" si="98"/>
        <v>0.73699256718124639</v>
      </c>
      <c r="BB39" s="68">
        <f t="shared" si="99"/>
        <v>0.79134518617913452</v>
      </c>
      <c r="BC39" s="17">
        <v>0.72300103839999996</v>
      </c>
      <c r="BD39" s="17">
        <v>0.87240790440000004</v>
      </c>
      <c r="BE39" s="17">
        <v>1.0064085447</v>
      </c>
      <c r="BF39" s="17">
        <v>0.99126637549999996</v>
      </c>
    </row>
    <row r="40" spans="1:58" ht="14.45">
      <c r="A40" s="33" t="s">
        <v>36</v>
      </c>
      <c r="B40" s="11"/>
      <c r="C40" s="11"/>
      <c r="D40" s="11"/>
      <c r="E40" s="11"/>
      <c r="F40" s="11"/>
      <c r="G40" s="11"/>
      <c r="H40" s="61"/>
      <c r="I40" s="85"/>
      <c r="J40" s="85"/>
      <c r="K40" s="85"/>
      <c r="L40" s="85"/>
      <c r="M40" s="85"/>
      <c r="N40" s="85"/>
      <c r="O40" s="85"/>
      <c r="P40" s="85"/>
      <c r="Q40" s="85"/>
      <c r="R40" s="85"/>
      <c r="S40" s="85"/>
      <c r="T40" s="85"/>
      <c r="U40" s="67"/>
      <c r="V40" s="67"/>
      <c r="W40" s="67"/>
      <c r="X40" s="67"/>
      <c r="Y40" s="67"/>
      <c r="Z40" s="67"/>
      <c r="AA40" s="67"/>
      <c r="AB40" s="67"/>
      <c r="AC40" s="67"/>
      <c r="AD40" s="67"/>
      <c r="AE40" s="67"/>
      <c r="AF40" s="67"/>
      <c r="AG40" s="67"/>
      <c r="AH40" s="67"/>
      <c r="AI40" s="67"/>
      <c r="AJ40" s="12"/>
      <c r="AK40" s="12"/>
      <c r="AL40" s="12"/>
      <c r="AM40" s="12"/>
      <c r="AN40" s="68"/>
      <c r="AO40" s="68"/>
      <c r="AP40" s="68"/>
      <c r="AQ40" s="68"/>
      <c r="AR40" s="68"/>
      <c r="AS40" s="17"/>
      <c r="AT40" s="17"/>
      <c r="AU40" s="17"/>
      <c r="AV40" s="17"/>
      <c r="AW40" s="17"/>
      <c r="AX40" s="17"/>
      <c r="AY40" s="17"/>
      <c r="AZ40" s="17"/>
      <c r="BA40" s="17"/>
      <c r="BB40" s="13"/>
      <c r="BC40" s="17"/>
      <c r="BD40" s="17"/>
      <c r="BE40" s="17"/>
      <c r="BF40" s="17"/>
    </row>
    <row r="41" spans="1:58" ht="12.95">
      <c r="A41" s="11" t="s">
        <v>157</v>
      </c>
      <c r="B41" s="70">
        <v>4924</v>
      </c>
      <c r="C41" s="70">
        <v>5362</v>
      </c>
      <c r="D41" s="70">
        <v>5721</v>
      </c>
      <c r="E41" s="70">
        <v>6020</v>
      </c>
      <c r="F41" s="70">
        <v>6853</v>
      </c>
      <c r="G41" s="70">
        <v>7120</v>
      </c>
      <c r="H41" s="85">
        <v>6858</v>
      </c>
      <c r="I41" s="85">
        <v>7278</v>
      </c>
      <c r="J41" s="85">
        <v>6948</v>
      </c>
      <c r="K41" s="85">
        <v>6439</v>
      </c>
      <c r="L41" s="85">
        <v>5889</v>
      </c>
      <c r="M41" s="85">
        <v>6626</v>
      </c>
      <c r="N41" s="85">
        <v>6455</v>
      </c>
      <c r="O41" s="85">
        <v>5918</v>
      </c>
      <c r="P41" s="85">
        <v>6665</v>
      </c>
      <c r="Q41" s="85">
        <v>6623</v>
      </c>
      <c r="R41" s="85">
        <v>6156</v>
      </c>
      <c r="S41" s="85">
        <v>5745</v>
      </c>
      <c r="T41" s="85">
        <v>5796</v>
      </c>
      <c r="U41" s="67">
        <v>4436</v>
      </c>
      <c r="V41" s="67">
        <v>4846</v>
      </c>
      <c r="W41" s="67">
        <v>5271</v>
      </c>
      <c r="X41" s="67">
        <v>5558</v>
      </c>
      <c r="Y41" s="67">
        <v>5899</v>
      </c>
      <c r="Z41" s="67">
        <v>5952</v>
      </c>
      <c r="AA41" s="67">
        <v>5662</v>
      </c>
      <c r="AB41" s="67">
        <v>6126</v>
      </c>
      <c r="AC41" s="67">
        <v>5910</v>
      </c>
      <c r="AD41" s="67">
        <v>5426</v>
      </c>
      <c r="AE41" s="67">
        <v>4948</v>
      </c>
      <c r="AF41" s="67">
        <v>5622</v>
      </c>
      <c r="AG41" s="67">
        <v>5442</v>
      </c>
      <c r="AH41" s="67">
        <v>4965</v>
      </c>
      <c r="AI41" s="67">
        <v>5645</v>
      </c>
      <c r="AJ41" s="12">
        <v>5805</v>
      </c>
      <c r="AK41" s="12">
        <v>5251</v>
      </c>
      <c r="AL41" s="12">
        <v>5141</v>
      </c>
      <c r="AM41" s="12">
        <v>5316</v>
      </c>
      <c r="AN41" s="68">
        <f t="shared" ref="AN41" si="100">U41/B41</f>
        <v>0.90089358245328999</v>
      </c>
      <c r="AO41" s="68">
        <f t="shared" ref="AO41:AO43" si="101">V41/C41</f>
        <v>0.90376725102573663</v>
      </c>
      <c r="AP41" s="68">
        <f t="shared" ref="AP41:AP43" si="102">W41/D41</f>
        <v>0.92134242265338229</v>
      </c>
      <c r="AQ41" s="68">
        <f t="shared" ref="AQ41:AQ43" si="103">X41/E41</f>
        <v>0.92325581395348832</v>
      </c>
      <c r="AR41" s="68">
        <f t="shared" ref="AR41:AR43" si="104">Y41/F41</f>
        <v>0.86079089449875967</v>
      </c>
      <c r="AS41" s="68">
        <f t="shared" ref="AS41:AS43" si="105">Z41/G41</f>
        <v>0.83595505617977528</v>
      </c>
      <c r="AT41" s="68">
        <f t="shared" ref="AT41:AT43" si="106">AA41/H41</f>
        <v>0.82560513269174685</v>
      </c>
      <c r="AU41" s="68">
        <v>0.84171475679999996</v>
      </c>
      <c r="AV41" s="68">
        <f t="shared" ref="AV41:AV43" si="107">AC41/J41</f>
        <v>0.85060449050086351</v>
      </c>
      <c r="AW41" s="68">
        <f t="shared" ref="AW41:AW43" si="108">AD41/K41</f>
        <v>0.84267743438422116</v>
      </c>
      <c r="AX41" s="68">
        <f t="shared" ref="AX41:AX43" si="109">AE41/L41</f>
        <v>0.84021056206486666</v>
      </c>
      <c r="AY41" s="68">
        <f t="shared" ref="AY41:AY43" si="110">AF41/M41</f>
        <v>0.84847570178086329</v>
      </c>
      <c r="AZ41" s="68">
        <f t="shared" ref="AZ41:AZ43" si="111">AG41/N41</f>
        <v>0.84306738962044925</v>
      </c>
      <c r="BA41" s="68">
        <f t="shared" ref="BA41:BA43" si="112">AH41/O41</f>
        <v>0.83896586684690777</v>
      </c>
      <c r="BB41" s="68">
        <f t="shared" ref="BB41:BB43" si="113">AI41/P41</f>
        <v>0.84696174043510875</v>
      </c>
      <c r="BC41" s="17">
        <v>0.87649101620000003</v>
      </c>
      <c r="BD41" s="17">
        <v>0.85298895389999996</v>
      </c>
      <c r="BE41" s="17">
        <v>0.89486510009999998</v>
      </c>
      <c r="BF41" s="17">
        <v>0.91718426500000005</v>
      </c>
    </row>
    <row r="42" spans="1:58" ht="12.95">
      <c r="A42" s="11" t="s">
        <v>158</v>
      </c>
      <c r="B42" s="70">
        <v>6000</v>
      </c>
      <c r="C42" s="70">
        <v>6337</v>
      </c>
      <c r="D42" s="70">
        <v>6491</v>
      </c>
      <c r="E42" s="70">
        <v>6841</v>
      </c>
      <c r="F42" s="70">
        <v>7374</v>
      </c>
      <c r="G42" s="70">
        <v>7414</v>
      </c>
      <c r="H42" s="85">
        <v>7568</v>
      </c>
      <c r="I42" s="85">
        <v>7305</v>
      </c>
      <c r="J42" s="85">
        <v>6704</v>
      </c>
      <c r="K42" s="85">
        <v>7045</v>
      </c>
      <c r="L42" s="85">
        <v>7141</v>
      </c>
      <c r="M42" s="85">
        <v>7681</v>
      </c>
      <c r="N42" s="85">
        <v>7083</v>
      </c>
      <c r="O42" s="85">
        <v>7187</v>
      </c>
      <c r="P42" s="85">
        <v>7800</v>
      </c>
      <c r="Q42" s="85">
        <v>7039</v>
      </c>
      <c r="R42" s="85">
        <v>6519</v>
      </c>
      <c r="S42" s="85">
        <v>6328</v>
      </c>
      <c r="T42" s="85">
        <v>5959</v>
      </c>
      <c r="U42" s="67">
        <v>4981</v>
      </c>
      <c r="V42" s="67">
        <v>5210</v>
      </c>
      <c r="W42" s="67">
        <v>5381</v>
      </c>
      <c r="X42" s="67">
        <v>5404</v>
      </c>
      <c r="Y42" s="67">
        <v>5659</v>
      </c>
      <c r="Z42" s="67">
        <v>5746</v>
      </c>
      <c r="AA42" s="67">
        <v>5971</v>
      </c>
      <c r="AB42" s="67">
        <v>5737</v>
      </c>
      <c r="AC42" s="67">
        <v>5590</v>
      </c>
      <c r="AD42" s="67">
        <v>5774</v>
      </c>
      <c r="AE42" s="67">
        <v>5767</v>
      </c>
      <c r="AF42" s="67">
        <v>6157</v>
      </c>
      <c r="AG42" s="67">
        <v>5798</v>
      </c>
      <c r="AH42" s="67">
        <v>5808</v>
      </c>
      <c r="AI42" s="67">
        <v>6233</v>
      </c>
      <c r="AJ42" s="12">
        <v>5871</v>
      </c>
      <c r="AK42" s="12">
        <v>5497</v>
      </c>
      <c r="AL42" s="12">
        <v>5289</v>
      </c>
      <c r="AM42" s="12">
        <v>5023</v>
      </c>
      <c r="AN42" s="68">
        <f t="shared" ref="AN42:AN43" si="114">U42/B42</f>
        <v>0.83016666666666672</v>
      </c>
      <c r="AO42" s="68">
        <f t="shared" si="101"/>
        <v>0.8221555941297144</v>
      </c>
      <c r="AP42" s="68">
        <f t="shared" si="102"/>
        <v>0.8289939916807888</v>
      </c>
      <c r="AQ42" s="68">
        <f t="shared" si="103"/>
        <v>0.78994299079082009</v>
      </c>
      <c r="AR42" s="68">
        <f t="shared" si="104"/>
        <v>0.76742609167344722</v>
      </c>
      <c r="AS42" s="68">
        <f t="shared" si="105"/>
        <v>0.77502023199352577</v>
      </c>
      <c r="AT42" s="68">
        <f t="shared" si="106"/>
        <v>0.78897991543340384</v>
      </c>
      <c r="AU42" s="68">
        <v>0.78535249829999998</v>
      </c>
      <c r="AV42" s="68">
        <f t="shared" si="107"/>
        <v>0.83383054892601427</v>
      </c>
      <c r="AW42" s="68">
        <f t="shared" si="108"/>
        <v>0.81958836053938966</v>
      </c>
      <c r="AX42" s="68">
        <f t="shared" si="109"/>
        <v>0.80758997339308225</v>
      </c>
      <c r="AY42" s="68">
        <f t="shared" si="110"/>
        <v>0.8015883348522328</v>
      </c>
      <c r="AZ42" s="68">
        <f t="shared" si="111"/>
        <v>0.818579697868135</v>
      </c>
      <c r="BA42" s="68">
        <f t="shared" si="112"/>
        <v>0.80812578266314183</v>
      </c>
      <c r="BB42" s="68">
        <f t="shared" si="113"/>
        <v>0.79910256410256408</v>
      </c>
      <c r="BC42" s="17">
        <v>0.83406733909999997</v>
      </c>
      <c r="BD42" s="17">
        <v>0.84322748889999999</v>
      </c>
      <c r="BE42" s="17">
        <v>0.83580910239999995</v>
      </c>
      <c r="BF42" s="17">
        <v>0.84292666549999995</v>
      </c>
    </row>
    <row r="43" spans="1:58" ht="12.95">
      <c r="A43" s="11" t="s">
        <v>159</v>
      </c>
      <c r="B43" s="70">
        <v>9603</v>
      </c>
      <c r="C43" s="70">
        <v>9243</v>
      </c>
      <c r="D43" s="70">
        <v>10373</v>
      </c>
      <c r="E43" s="70">
        <v>10371</v>
      </c>
      <c r="F43" s="70">
        <v>10422</v>
      </c>
      <c r="G43" s="70">
        <v>10849</v>
      </c>
      <c r="H43" s="85">
        <v>10054</v>
      </c>
      <c r="I43" s="85">
        <v>10525</v>
      </c>
      <c r="J43" s="85">
        <v>12255</v>
      </c>
      <c r="K43" s="85">
        <v>10644</v>
      </c>
      <c r="L43" s="85">
        <v>11683</v>
      </c>
      <c r="M43" s="85">
        <v>10802</v>
      </c>
      <c r="N43" s="85">
        <v>10648</v>
      </c>
      <c r="O43" s="85">
        <v>11687</v>
      </c>
      <c r="P43" s="85">
        <v>10815</v>
      </c>
      <c r="Q43" s="85">
        <v>10392</v>
      </c>
      <c r="R43" s="85">
        <v>9166</v>
      </c>
      <c r="S43" s="85">
        <v>8787</v>
      </c>
      <c r="T43" s="85">
        <v>8707</v>
      </c>
      <c r="U43" s="67">
        <v>7720</v>
      </c>
      <c r="V43" s="67">
        <v>7403</v>
      </c>
      <c r="W43" s="67">
        <v>7958</v>
      </c>
      <c r="X43" s="67">
        <v>7989</v>
      </c>
      <c r="Y43" s="67">
        <v>7895</v>
      </c>
      <c r="Z43" s="67">
        <v>8392</v>
      </c>
      <c r="AA43" s="67">
        <v>7832</v>
      </c>
      <c r="AB43" s="67">
        <v>8109</v>
      </c>
      <c r="AC43" s="67">
        <v>9146</v>
      </c>
      <c r="AD43" s="67">
        <v>8152</v>
      </c>
      <c r="AE43" s="67">
        <v>8458</v>
      </c>
      <c r="AF43" s="67">
        <v>8335</v>
      </c>
      <c r="AG43" s="67">
        <v>8166</v>
      </c>
      <c r="AH43" s="67">
        <v>8475</v>
      </c>
      <c r="AI43" s="67">
        <v>8345</v>
      </c>
      <c r="AJ43" s="12">
        <v>8055</v>
      </c>
      <c r="AK43" s="12">
        <v>7342</v>
      </c>
      <c r="AL43" s="12">
        <v>7549</v>
      </c>
      <c r="AM43" s="12">
        <v>7384</v>
      </c>
      <c r="AN43" s="68">
        <f t="shared" si="114"/>
        <v>0.80391544309070084</v>
      </c>
      <c r="AO43" s="68">
        <f t="shared" si="101"/>
        <v>0.80093043384182627</v>
      </c>
      <c r="AP43" s="68">
        <f t="shared" si="102"/>
        <v>0.76718403547671843</v>
      </c>
      <c r="AQ43" s="68">
        <f t="shared" si="103"/>
        <v>0.77032108764824991</v>
      </c>
      <c r="AR43" s="68">
        <f t="shared" si="104"/>
        <v>0.7575321435425062</v>
      </c>
      <c r="AS43" s="68">
        <f t="shared" si="105"/>
        <v>0.77352751405659503</v>
      </c>
      <c r="AT43" s="68">
        <f t="shared" si="106"/>
        <v>0.77899343544857769</v>
      </c>
      <c r="AU43" s="68">
        <v>0.77045130640000004</v>
      </c>
      <c r="AV43" s="68">
        <f t="shared" si="107"/>
        <v>0.74630762953896368</v>
      </c>
      <c r="AW43" s="68">
        <f t="shared" si="108"/>
        <v>0.76587748966553926</v>
      </c>
      <c r="AX43" s="68">
        <f t="shared" si="109"/>
        <v>0.72395788752888812</v>
      </c>
      <c r="AY43" s="68">
        <f t="shared" si="110"/>
        <v>0.77161636733938155</v>
      </c>
      <c r="AZ43" s="68">
        <f t="shared" si="111"/>
        <v>0.76690458302028552</v>
      </c>
      <c r="BA43" s="68">
        <f t="shared" si="112"/>
        <v>0.72516471292889539</v>
      </c>
      <c r="BB43" s="68">
        <f t="shared" si="113"/>
        <v>0.77161349976883953</v>
      </c>
      <c r="BC43" s="17">
        <v>0.77511547339999998</v>
      </c>
      <c r="BD43" s="17">
        <v>0.80100370939999999</v>
      </c>
      <c r="BE43" s="17">
        <v>0.85911004889999998</v>
      </c>
      <c r="BF43" s="17">
        <v>0.8480532905</v>
      </c>
    </row>
    <row r="44" spans="1:58" ht="14.45">
      <c r="A44" s="33" t="s">
        <v>39</v>
      </c>
      <c r="B44" s="11"/>
      <c r="C44" s="11"/>
      <c r="D44" s="11"/>
      <c r="E44" s="11"/>
      <c r="F44" s="11"/>
      <c r="G44" s="11"/>
      <c r="H44" s="61"/>
      <c r="I44" s="85"/>
      <c r="J44" s="85"/>
      <c r="K44" s="85"/>
      <c r="L44" s="85"/>
      <c r="M44" s="85"/>
      <c r="N44" s="85"/>
      <c r="O44" s="85"/>
      <c r="P44" s="85"/>
      <c r="Q44" s="85"/>
      <c r="R44" s="85"/>
      <c r="S44" s="85"/>
      <c r="T44" s="85"/>
      <c r="U44" s="67"/>
      <c r="V44" s="67"/>
      <c r="W44" s="67"/>
      <c r="X44" s="67"/>
      <c r="Y44" s="67"/>
      <c r="Z44" s="67"/>
      <c r="AA44" s="67"/>
      <c r="AB44" s="67"/>
      <c r="AC44" s="67"/>
      <c r="AD44" s="67"/>
      <c r="AE44" s="67"/>
      <c r="AF44" s="67"/>
      <c r="AG44" s="67"/>
      <c r="AH44" s="67"/>
      <c r="AI44" s="67"/>
      <c r="AJ44" s="12"/>
      <c r="AK44" s="12"/>
      <c r="AL44" s="12"/>
      <c r="AM44" s="12"/>
      <c r="AN44" s="68"/>
      <c r="AO44" s="68"/>
      <c r="AP44" s="68"/>
      <c r="AQ44" s="68"/>
      <c r="AR44" s="68"/>
      <c r="AS44" s="17"/>
      <c r="AT44" s="17"/>
      <c r="AU44" s="17"/>
      <c r="AV44" s="17"/>
      <c r="AW44" s="17"/>
      <c r="AX44" s="17"/>
      <c r="AY44" s="17"/>
      <c r="AZ44" s="17"/>
      <c r="BA44" s="17"/>
      <c r="BB44" s="13"/>
      <c r="BC44" s="17"/>
      <c r="BD44" s="17"/>
      <c r="BE44" s="17"/>
      <c r="BF44" s="17"/>
    </row>
    <row r="45" spans="1:58" ht="12.95">
      <c r="A45" s="11" t="s">
        <v>160</v>
      </c>
      <c r="B45" s="70">
        <v>2166</v>
      </c>
      <c r="C45" s="70">
        <v>2237</v>
      </c>
      <c r="D45" s="70">
        <v>2536</v>
      </c>
      <c r="E45" s="70">
        <v>2517</v>
      </c>
      <c r="F45" s="70">
        <v>3267</v>
      </c>
      <c r="G45" s="70">
        <v>3839</v>
      </c>
      <c r="H45" s="85">
        <v>3538</v>
      </c>
      <c r="I45" s="85">
        <v>3616</v>
      </c>
      <c r="J45" s="85">
        <v>3082</v>
      </c>
      <c r="K45" s="85">
        <v>3168</v>
      </c>
      <c r="L45" s="85">
        <v>3377</v>
      </c>
      <c r="M45" s="85">
        <v>3756</v>
      </c>
      <c r="N45" s="85">
        <v>3126</v>
      </c>
      <c r="O45" s="85">
        <v>3356</v>
      </c>
      <c r="P45" s="85">
        <v>3746</v>
      </c>
      <c r="Q45" s="85">
        <v>3102</v>
      </c>
      <c r="R45" s="85">
        <v>2699</v>
      </c>
      <c r="S45" s="85">
        <v>3072</v>
      </c>
      <c r="T45" s="85">
        <v>2956</v>
      </c>
      <c r="U45" s="67">
        <v>1943</v>
      </c>
      <c r="V45" s="67">
        <v>1931</v>
      </c>
      <c r="W45" s="67">
        <v>2175</v>
      </c>
      <c r="X45" s="67">
        <v>1909</v>
      </c>
      <c r="Y45" s="67">
        <v>1951</v>
      </c>
      <c r="Z45" s="67">
        <v>2554</v>
      </c>
      <c r="AA45" s="67">
        <v>2453</v>
      </c>
      <c r="AB45" s="67">
        <v>2487</v>
      </c>
      <c r="AC45" s="67">
        <v>2195</v>
      </c>
      <c r="AD45" s="67">
        <v>2193</v>
      </c>
      <c r="AE45" s="67">
        <v>2435</v>
      </c>
      <c r="AF45" s="67">
        <v>2557</v>
      </c>
      <c r="AG45" s="67">
        <v>2203</v>
      </c>
      <c r="AH45" s="67">
        <v>2448</v>
      </c>
      <c r="AI45" s="67">
        <v>2587</v>
      </c>
      <c r="AJ45" s="12">
        <v>2061</v>
      </c>
      <c r="AK45" s="12">
        <v>1742</v>
      </c>
      <c r="AL45" s="12">
        <v>2286</v>
      </c>
      <c r="AM45" s="12">
        <v>2128</v>
      </c>
      <c r="AN45" s="68">
        <f t="shared" ref="AN45" si="115">U45/B45</f>
        <v>0.89704524469067404</v>
      </c>
      <c r="AO45" s="68">
        <f t="shared" ref="AO45" si="116">V45/C45</f>
        <v>0.86320965578900311</v>
      </c>
      <c r="AP45" s="68">
        <f t="shared" ref="AP45" si="117">W45/D45</f>
        <v>0.85764984227129337</v>
      </c>
      <c r="AQ45" s="68">
        <f t="shared" ref="AQ45" si="118">X45/E45</f>
        <v>0.75844259038537942</v>
      </c>
      <c r="AR45" s="68">
        <f>Y45/F45</f>
        <v>0.59718396082032443</v>
      </c>
      <c r="AS45" s="68">
        <f>Z45/G45</f>
        <v>0.66527741599374834</v>
      </c>
      <c r="AT45" s="68">
        <f t="shared" ref="AT45" si="119">AA45/H45</f>
        <v>0.69332956472583385</v>
      </c>
      <c r="AU45" s="68">
        <v>0.68777654870000005</v>
      </c>
      <c r="AV45" s="68">
        <f t="shared" ref="AV45" si="120">AC45/J45</f>
        <v>0.71219987021414666</v>
      </c>
      <c r="AW45" s="68">
        <f t="shared" ref="AW45" si="121">AD45/K45</f>
        <v>0.69223484848484851</v>
      </c>
      <c r="AX45" s="68">
        <f t="shared" ref="AX45" si="122">AE45/L45</f>
        <v>0.72105419010956473</v>
      </c>
      <c r="AY45" s="68">
        <f t="shared" ref="AY45" si="123">AF45/M45</f>
        <v>0.68077742279020237</v>
      </c>
      <c r="AZ45" s="68">
        <f t="shared" ref="AZ45" si="124">AG45/N45</f>
        <v>0.70473448496481128</v>
      </c>
      <c r="BA45" s="68">
        <f t="shared" ref="BA45" si="125">AH45/O45</f>
        <v>0.72943980929678187</v>
      </c>
      <c r="BB45" s="68">
        <f t="shared" ref="BB45" si="126">AI45/P45</f>
        <v>0.69060331019754406</v>
      </c>
      <c r="BC45" s="17">
        <v>0.66441005799999997</v>
      </c>
      <c r="BD45" s="17">
        <v>0.64542423120000003</v>
      </c>
      <c r="BE45" s="17">
        <v>0.744140625</v>
      </c>
      <c r="BF45" s="17">
        <v>0.71989174560000002</v>
      </c>
    </row>
    <row r="46" spans="1:58" ht="14.45">
      <c r="A46" s="33" t="s">
        <v>37</v>
      </c>
      <c r="B46" s="11"/>
      <c r="C46" s="11"/>
      <c r="D46" s="11"/>
      <c r="E46" s="11"/>
      <c r="F46" s="11"/>
      <c r="G46" s="11"/>
      <c r="H46" s="61"/>
      <c r="I46" s="85"/>
      <c r="J46" s="85"/>
      <c r="K46" s="85"/>
      <c r="N46" s="85"/>
      <c r="Q46" s="85"/>
      <c r="R46" s="85"/>
      <c r="S46" s="85"/>
      <c r="T46" s="85"/>
      <c r="U46" s="67"/>
      <c r="V46" s="67"/>
      <c r="W46" s="67"/>
      <c r="X46" s="67"/>
      <c r="Y46" s="67"/>
      <c r="Z46" s="67"/>
      <c r="AA46" s="67"/>
      <c r="AB46" s="67"/>
      <c r="AC46" s="67"/>
      <c r="AD46" s="67"/>
      <c r="AG46" s="67"/>
      <c r="AJ46" s="12"/>
      <c r="AK46" s="12"/>
      <c r="AL46" s="12"/>
      <c r="AM46" s="12"/>
      <c r="AN46" s="68"/>
      <c r="AO46" s="68"/>
      <c r="AP46" s="68"/>
      <c r="AQ46" s="68"/>
      <c r="AR46" s="68"/>
      <c r="AS46" s="17"/>
      <c r="AT46" s="17"/>
      <c r="AU46" s="17"/>
      <c r="AV46" s="17"/>
      <c r="AW46" s="17"/>
      <c r="AX46" s="17"/>
      <c r="AY46" s="17"/>
      <c r="AZ46" s="17"/>
      <c r="BA46" s="17"/>
      <c r="BB46" s="13"/>
      <c r="BC46" s="17"/>
      <c r="BD46" s="17"/>
      <c r="BE46" s="17"/>
      <c r="BF46" s="17"/>
    </row>
    <row r="47" spans="1:58" ht="12.95">
      <c r="A47" s="11" t="s">
        <v>161</v>
      </c>
      <c r="B47" s="70">
        <v>7668</v>
      </c>
      <c r="C47" s="70">
        <v>8276</v>
      </c>
      <c r="D47" s="70">
        <v>9362</v>
      </c>
      <c r="E47" s="70">
        <v>9703</v>
      </c>
      <c r="F47" s="70">
        <v>10049</v>
      </c>
      <c r="G47" s="70">
        <v>12902</v>
      </c>
      <c r="H47" s="85">
        <v>15404</v>
      </c>
      <c r="I47" s="85">
        <v>15447</v>
      </c>
      <c r="J47" s="85">
        <v>13873</v>
      </c>
      <c r="K47" s="85">
        <v>13205</v>
      </c>
      <c r="L47" s="85">
        <v>15546</v>
      </c>
      <c r="M47" s="85">
        <v>13139</v>
      </c>
      <c r="N47" s="85">
        <v>13297</v>
      </c>
      <c r="O47" s="85">
        <v>15631</v>
      </c>
      <c r="P47" s="85">
        <v>13265</v>
      </c>
      <c r="Q47" s="85">
        <v>9377</v>
      </c>
      <c r="R47" s="85">
        <v>8283</v>
      </c>
      <c r="S47" s="85">
        <v>9105</v>
      </c>
      <c r="T47" s="85">
        <v>9544</v>
      </c>
      <c r="U47" s="67">
        <v>6539</v>
      </c>
      <c r="V47" s="67">
        <v>7089</v>
      </c>
      <c r="W47" s="67">
        <v>7949</v>
      </c>
      <c r="X47" s="67">
        <v>7639</v>
      </c>
      <c r="Y47" s="67">
        <v>9206</v>
      </c>
      <c r="Z47" s="67">
        <v>12057</v>
      </c>
      <c r="AA47" s="67">
        <v>14212</v>
      </c>
      <c r="AB47" s="67">
        <v>15062</v>
      </c>
      <c r="AC47" s="67">
        <v>13393</v>
      </c>
      <c r="AD47" s="67">
        <v>12670</v>
      </c>
      <c r="AE47" s="67">
        <v>14623</v>
      </c>
      <c r="AF47" s="67">
        <v>12424</v>
      </c>
      <c r="AG47" s="67">
        <v>12754</v>
      </c>
      <c r="AH47" s="67">
        <v>14709</v>
      </c>
      <c r="AI47" s="67">
        <v>12545</v>
      </c>
      <c r="AJ47" s="12">
        <v>8625</v>
      </c>
      <c r="AK47" s="12">
        <v>7419</v>
      </c>
      <c r="AL47" s="12">
        <v>8385</v>
      </c>
      <c r="AM47" s="12">
        <v>8733</v>
      </c>
      <c r="AN47" s="68">
        <f t="shared" ref="AN47" si="127">U47/B47</f>
        <v>0.85276473656755347</v>
      </c>
      <c r="AO47" s="68">
        <f t="shared" ref="AO47" si="128">V47/C47</f>
        <v>0.85657322377960365</v>
      </c>
      <c r="AP47" s="68">
        <f>W47/D47</f>
        <v>0.84907071138645585</v>
      </c>
      <c r="AQ47" s="68">
        <f>X47/E47</f>
        <v>0.78728228382974341</v>
      </c>
      <c r="AR47" s="68">
        <f t="shared" ref="AR47" si="129">Y47/F47</f>
        <v>0.91611105582645036</v>
      </c>
      <c r="AS47" s="68">
        <f t="shared" ref="AS47" si="130">Z47/G47</f>
        <v>0.93450627809641917</v>
      </c>
      <c r="AT47" s="68">
        <f t="shared" ref="AT47" si="131">AA47/H47</f>
        <v>0.9226175019475461</v>
      </c>
      <c r="AU47" s="68">
        <v>0.97507606660000001</v>
      </c>
      <c r="AV47" s="68">
        <f t="shared" ref="AV47" si="132">AC47/J47</f>
        <v>0.96540041807828159</v>
      </c>
      <c r="AW47" s="68">
        <f t="shared" ref="AW47" si="133">AD47/K47</f>
        <v>0.95948504354411213</v>
      </c>
      <c r="AX47" s="68">
        <f t="shared" ref="AX47" si="134">AE47/L47</f>
        <v>0.94062781422874053</v>
      </c>
      <c r="AY47" s="68">
        <f t="shared" ref="AY47" si="135">AF47/M47</f>
        <v>0.94558185554456198</v>
      </c>
      <c r="AZ47" s="68">
        <f t="shared" ref="AZ47" si="136">AG47/N47</f>
        <v>0.95916372114010684</v>
      </c>
      <c r="BA47" s="68">
        <f t="shared" ref="BA47" si="137">AH47/O47</f>
        <v>0.94101465037425625</v>
      </c>
      <c r="BB47" s="68">
        <f t="shared" ref="BB47" si="138">AI47/P47</f>
        <v>0.94572182434979268</v>
      </c>
      <c r="BC47" s="17">
        <v>0.91980377520000001</v>
      </c>
      <c r="BD47" s="17">
        <v>0.89568996739999995</v>
      </c>
      <c r="BE47" s="17">
        <v>0.92092257</v>
      </c>
      <c r="BF47" s="17">
        <v>0.91502514670000001</v>
      </c>
    </row>
    <row r="48" spans="1:58" ht="14.45">
      <c r="A48" s="19" t="s">
        <v>38</v>
      </c>
      <c r="B48" s="11"/>
      <c r="C48" s="11"/>
      <c r="D48" s="11"/>
      <c r="E48" s="11"/>
      <c r="F48" s="11"/>
      <c r="G48" s="11"/>
      <c r="H48" s="61"/>
      <c r="I48" s="85"/>
      <c r="J48" s="85"/>
      <c r="K48" s="85"/>
      <c r="L48" s="85"/>
      <c r="M48" s="85"/>
      <c r="N48" s="85"/>
      <c r="O48" s="85"/>
      <c r="P48" s="85"/>
      <c r="Q48" s="85"/>
      <c r="R48" s="85"/>
      <c r="S48" s="85"/>
      <c r="T48" s="85"/>
      <c r="U48" s="67"/>
      <c r="V48" s="67"/>
      <c r="W48" s="67"/>
      <c r="X48" s="67"/>
      <c r="Y48" s="67"/>
      <c r="Z48" s="67"/>
      <c r="AA48" s="67"/>
      <c r="AB48" s="67"/>
      <c r="AC48" s="67"/>
      <c r="AD48" s="67"/>
      <c r="AE48" s="67"/>
      <c r="AF48" s="67"/>
      <c r="AG48" s="67"/>
      <c r="AH48" s="67"/>
      <c r="AI48" s="67"/>
      <c r="AJ48" s="12"/>
      <c r="AK48" s="12"/>
      <c r="AL48" s="12"/>
      <c r="AM48" s="12"/>
      <c r="AN48" s="68"/>
      <c r="AO48" s="68"/>
      <c r="AP48" s="68"/>
      <c r="AQ48" s="68"/>
      <c r="AR48" s="68"/>
      <c r="AS48" s="17"/>
      <c r="AT48" s="17"/>
      <c r="AU48" s="17"/>
      <c r="AV48" s="17"/>
      <c r="AW48" s="17"/>
      <c r="AX48" s="17"/>
      <c r="AY48" s="17"/>
      <c r="AZ48" s="17"/>
      <c r="BA48" s="17"/>
      <c r="BB48" s="13"/>
      <c r="BC48" s="17"/>
      <c r="BD48" s="17"/>
      <c r="BE48" s="17"/>
      <c r="BF48" s="17"/>
    </row>
    <row r="49" spans="1:58" ht="12.95">
      <c r="A49" s="11" t="s">
        <v>162</v>
      </c>
      <c r="B49" s="70">
        <v>3343</v>
      </c>
      <c r="C49" s="70">
        <v>3364</v>
      </c>
      <c r="D49" s="70">
        <v>3438</v>
      </c>
      <c r="E49" s="70">
        <v>3190</v>
      </c>
      <c r="F49" s="70">
        <v>3067</v>
      </c>
      <c r="G49" s="70">
        <v>3399</v>
      </c>
      <c r="H49" s="85">
        <v>3488</v>
      </c>
      <c r="I49" s="85">
        <v>3157</v>
      </c>
      <c r="J49" s="85">
        <v>3807</v>
      </c>
      <c r="K49" s="85">
        <v>3927</v>
      </c>
      <c r="L49" s="85">
        <v>5917</v>
      </c>
      <c r="M49" s="85">
        <v>8273</v>
      </c>
      <c r="N49" s="85">
        <v>4140</v>
      </c>
      <c r="O49" s="85">
        <v>6004</v>
      </c>
      <c r="P49" s="85">
        <v>8312</v>
      </c>
      <c r="Q49" s="85">
        <v>6816</v>
      </c>
      <c r="R49" s="85">
        <v>6971</v>
      </c>
      <c r="S49" s="85">
        <v>6343</v>
      </c>
      <c r="T49" s="85">
        <v>5814</v>
      </c>
      <c r="U49" s="67">
        <v>2589</v>
      </c>
      <c r="V49" s="67">
        <v>2507</v>
      </c>
      <c r="W49" s="67">
        <v>2886</v>
      </c>
      <c r="X49" s="67">
        <v>2563</v>
      </c>
      <c r="Y49" s="67">
        <v>2629</v>
      </c>
      <c r="Z49" s="67">
        <v>3008</v>
      </c>
      <c r="AA49" s="67">
        <v>3029</v>
      </c>
      <c r="AB49" s="67">
        <v>2710</v>
      </c>
      <c r="AC49" s="67">
        <v>2940</v>
      </c>
      <c r="AD49" s="67">
        <v>3176</v>
      </c>
      <c r="AE49" s="67">
        <v>3862</v>
      </c>
      <c r="AF49" s="67">
        <v>6334</v>
      </c>
      <c r="AG49" s="67">
        <v>3344</v>
      </c>
      <c r="AH49" s="67">
        <v>3912</v>
      </c>
      <c r="AI49" s="67">
        <v>6458</v>
      </c>
      <c r="AJ49" s="12">
        <v>5714</v>
      </c>
      <c r="AK49" s="12">
        <v>5811</v>
      </c>
      <c r="AL49" s="12">
        <v>5236</v>
      </c>
      <c r="AM49" s="12">
        <v>5175</v>
      </c>
      <c r="AN49" s="68">
        <f t="shared" ref="AN49" si="139">U49/B49</f>
        <v>0.77445408315883935</v>
      </c>
      <c r="AO49" s="68">
        <f t="shared" ref="AO49:AO50" si="140">V49/C49</f>
        <v>0.74524375743162896</v>
      </c>
      <c r="AP49" s="68">
        <f t="shared" ref="AP49:AP50" si="141">W49/D49</f>
        <v>0.83944153577661429</v>
      </c>
      <c r="AQ49" s="68">
        <f t="shared" ref="AQ49:AQ50" si="142">X49/E49</f>
        <v>0.80344827586206902</v>
      </c>
      <c r="AR49" s="68">
        <f t="shared" ref="AR49:AR50" si="143">Y49/F49</f>
        <v>0.85718943593087704</v>
      </c>
      <c r="AS49" s="68">
        <f t="shared" ref="AS49:AS50" si="144">Z49/G49</f>
        <v>0.88496616651956461</v>
      </c>
      <c r="AT49" s="68">
        <f t="shared" ref="AT49:AT50" si="145">AA49/H49</f>
        <v>0.86840596330275233</v>
      </c>
      <c r="AU49" s="68">
        <v>0.85840988279999997</v>
      </c>
      <c r="AV49" s="68">
        <f t="shared" ref="AV49:AV50" si="146">AC49/J49</f>
        <v>0.77226162332545312</v>
      </c>
      <c r="AW49" s="68">
        <f>AD49/K49</f>
        <v>0.80875986758339702</v>
      </c>
      <c r="AX49" s="68">
        <f>AE49/L49</f>
        <v>0.65269562278181514</v>
      </c>
      <c r="AY49" s="68">
        <f t="shared" ref="AY49:AY50" si="147">AF49/M49</f>
        <v>0.76562311132600025</v>
      </c>
      <c r="AZ49" s="68">
        <f t="shared" ref="AZ49:AZ50" si="148">AG49/N49</f>
        <v>0.80772946859903383</v>
      </c>
      <c r="BA49" s="68">
        <f t="shared" ref="BA49:BA50" si="149">AH49/O49</f>
        <v>0.65156562291805464</v>
      </c>
      <c r="BB49" s="68">
        <f t="shared" ref="BB49:BB50" si="150">AI49/P49</f>
        <v>0.77694898941289703</v>
      </c>
      <c r="BC49" s="17">
        <v>0.83832159620000002</v>
      </c>
      <c r="BD49" s="17">
        <v>0.83359632760000002</v>
      </c>
      <c r="BE49" s="17">
        <v>0.82547690370000004</v>
      </c>
      <c r="BF49" s="17">
        <v>0.89009287930000003</v>
      </c>
    </row>
    <row r="50" spans="1:58" ht="12.95">
      <c r="A50" s="11" t="s">
        <v>163</v>
      </c>
      <c r="B50" s="70">
        <v>4235</v>
      </c>
      <c r="C50" s="70">
        <v>3974</v>
      </c>
      <c r="D50" s="70">
        <v>3888</v>
      </c>
      <c r="E50" s="70">
        <v>4638</v>
      </c>
      <c r="F50" s="70">
        <v>5181</v>
      </c>
      <c r="G50" s="70">
        <v>4429</v>
      </c>
      <c r="H50" s="85">
        <v>5585</v>
      </c>
      <c r="I50" s="85">
        <v>5251</v>
      </c>
      <c r="J50" s="85">
        <v>5172</v>
      </c>
      <c r="K50" s="85">
        <v>5035</v>
      </c>
      <c r="L50" s="85">
        <v>4284</v>
      </c>
      <c r="M50" s="85">
        <v>4778</v>
      </c>
      <c r="N50" s="85">
        <v>5060</v>
      </c>
      <c r="O50" s="85">
        <v>4302</v>
      </c>
      <c r="P50" s="85">
        <v>4782</v>
      </c>
      <c r="Q50" s="85">
        <v>4220</v>
      </c>
      <c r="R50" s="85">
        <v>3711</v>
      </c>
      <c r="S50" s="85">
        <v>3559</v>
      </c>
      <c r="T50" s="85">
        <v>3913</v>
      </c>
      <c r="U50" s="67">
        <v>4071</v>
      </c>
      <c r="V50" s="67">
        <v>3993</v>
      </c>
      <c r="W50" s="67">
        <v>3855</v>
      </c>
      <c r="X50" s="67">
        <v>4660</v>
      </c>
      <c r="Y50" s="67">
        <v>4838</v>
      </c>
      <c r="Z50" s="67">
        <v>3917</v>
      </c>
      <c r="AA50" s="67">
        <v>4919</v>
      </c>
      <c r="AB50" s="67">
        <v>4752</v>
      </c>
      <c r="AC50" s="67">
        <v>4792</v>
      </c>
      <c r="AD50" s="67">
        <v>4860</v>
      </c>
      <c r="AE50" s="67">
        <v>4126</v>
      </c>
      <c r="AF50" s="67">
        <v>4538</v>
      </c>
      <c r="AG50" s="67">
        <v>4892</v>
      </c>
      <c r="AH50" s="67">
        <v>4147</v>
      </c>
      <c r="AI50" s="67">
        <v>4585</v>
      </c>
      <c r="AJ50" s="12">
        <v>3944</v>
      </c>
      <c r="AK50" s="12">
        <v>3598</v>
      </c>
      <c r="AL50" s="12">
        <v>3374</v>
      </c>
      <c r="AM50" s="12">
        <v>3524</v>
      </c>
      <c r="AN50" s="68">
        <f t="shared" ref="AN50" si="151">U50/B50</f>
        <v>0.96127508854781585</v>
      </c>
      <c r="AO50" s="68">
        <f t="shared" si="140"/>
        <v>1.0047810770005032</v>
      </c>
      <c r="AP50" s="68">
        <f t="shared" si="141"/>
        <v>0.99151234567901236</v>
      </c>
      <c r="AQ50" s="68">
        <f t="shared" si="142"/>
        <v>1.0047434238896076</v>
      </c>
      <c r="AR50" s="68">
        <f t="shared" si="143"/>
        <v>0.93379656436981273</v>
      </c>
      <c r="AS50" s="68">
        <f t="shared" si="144"/>
        <v>0.88439828403702869</v>
      </c>
      <c r="AT50" s="68">
        <f t="shared" si="145"/>
        <v>0.88075201432408234</v>
      </c>
      <c r="AU50" s="68">
        <v>0.90497048179999995</v>
      </c>
      <c r="AV50" s="68">
        <f t="shared" si="146"/>
        <v>0.92652745552977567</v>
      </c>
      <c r="AW50" s="68">
        <f>AD50/K50</f>
        <v>0.9652432969215492</v>
      </c>
      <c r="AX50" s="68">
        <f t="shared" ref="AX50" si="152">AE50/L50</f>
        <v>0.96311858076563961</v>
      </c>
      <c r="AY50" s="68">
        <f t="shared" si="147"/>
        <v>0.94976977814985353</v>
      </c>
      <c r="AZ50" s="68">
        <f t="shared" si="148"/>
        <v>0.96679841897233199</v>
      </c>
      <c r="BA50" s="68">
        <f t="shared" si="149"/>
        <v>0.96397024639702467</v>
      </c>
      <c r="BB50" s="68">
        <f t="shared" si="150"/>
        <v>0.95880384776244254</v>
      </c>
      <c r="BC50" s="17">
        <v>0.93459715639999996</v>
      </c>
      <c r="BD50" s="17">
        <v>0.96954998650000002</v>
      </c>
      <c r="BE50" s="17">
        <v>0.94801910649999999</v>
      </c>
      <c r="BF50" s="17">
        <v>0.90058778429999997</v>
      </c>
    </row>
    <row r="51" spans="1:58" ht="14.45">
      <c r="A51" s="33" t="s">
        <v>164</v>
      </c>
      <c r="B51" s="11"/>
      <c r="C51" s="11"/>
      <c r="D51" s="11"/>
      <c r="E51" s="11"/>
      <c r="F51" s="11"/>
      <c r="G51" s="11"/>
      <c r="H51" s="61"/>
      <c r="I51" s="85"/>
      <c r="J51" s="85"/>
      <c r="K51" s="85"/>
      <c r="L51" s="132"/>
      <c r="M51" s="132"/>
      <c r="N51" s="85"/>
      <c r="O51" s="85"/>
      <c r="P51" s="85"/>
      <c r="Q51" s="85"/>
      <c r="R51" s="85"/>
      <c r="S51" s="85"/>
      <c r="T51" s="85"/>
      <c r="U51" s="67"/>
      <c r="V51" s="67"/>
      <c r="W51" s="67"/>
      <c r="X51" s="67"/>
      <c r="Y51" s="67"/>
      <c r="Z51" s="67"/>
      <c r="AA51" s="67"/>
      <c r="AB51" s="67"/>
      <c r="AC51" s="67"/>
      <c r="AD51" s="67"/>
      <c r="AE51" s="67"/>
      <c r="AF51" s="67"/>
      <c r="AG51" s="67"/>
      <c r="AH51" s="67"/>
      <c r="AI51" s="67"/>
      <c r="AJ51" s="12"/>
      <c r="AK51" s="12"/>
      <c r="AL51" s="12"/>
      <c r="AM51" s="12"/>
      <c r="AN51" s="68"/>
      <c r="AO51" s="68"/>
      <c r="AP51" s="68"/>
      <c r="AQ51" s="68"/>
      <c r="AR51" s="68"/>
      <c r="AS51" s="17"/>
      <c r="AT51" s="17"/>
      <c r="AU51" s="17"/>
      <c r="AV51" s="17"/>
      <c r="AW51" s="17"/>
      <c r="AX51" s="17"/>
      <c r="AY51" s="17"/>
      <c r="AZ51" s="17"/>
      <c r="BA51" s="17"/>
      <c r="BB51" s="13"/>
      <c r="BC51" s="17"/>
      <c r="BD51" s="17"/>
      <c r="BE51" s="17"/>
      <c r="BF51" s="17"/>
    </row>
    <row r="52" spans="1:58" ht="12.95">
      <c r="A52" s="11" t="s">
        <v>165</v>
      </c>
      <c r="B52" s="70">
        <v>7285</v>
      </c>
      <c r="C52" s="70">
        <v>7730</v>
      </c>
      <c r="D52" s="70">
        <v>8609</v>
      </c>
      <c r="E52" s="70">
        <v>9606</v>
      </c>
      <c r="F52" s="70">
        <v>10158</v>
      </c>
      <c r="G52" s="70">
        <v>10790</v>
      </c>
      <c r="H52" s="85">
        <v>11154</v>
      </c>
      <c r="I52" s="85">
        <v>11084</v>
      </c>
      <c r="J52" s="85">
        <v>10479</v>
      </c>
      <c r="K52" s="85">
        <v>9305</v>
      </c>
      <c r="L52" s="85">
        <v>9601</v>
      </c>
      <c r="M52" s="85">
        <v>12841</v>
      </c>
      <c r="N52" s="85">
        <v>7531</v>
      </c>
      <c r="O52" s="85">
        <v>8034</v>
      </c>
      <c r="P52" s="85">
        <v>10737</v>
      </c>
      <c r="Q52" s="85">
        <v>13195</v>
      </c>
      <c r="R52" s="85">
        <v>12072</v>
      </c>
      <c r="S52" s="85">
        <v>11216</v>
      </c>
      <c r="T52" s="85">
        <v>11221</v>
      </c>
      <c r="U52" s="67">
        <v>5943</v>
      </c>
      <c r="V52" s="67">
        <v>6999</v>
      </c>
      <c r="W52" s="67">
        <v>7757</v>
      </c>
      <c r="X52" s="67">
        <v>8292</v>
      </c>
      <c r="Y52" s="67">
        <v>9401</v>
      </c>
      <c r="Z52" s="67">
        <v>10079</v>
      </c>
      <c r="AA52" s="67">
        <v>9854</v>
      </c>
      <c r="AB52" s="67">
        <v>9388</v>
      </c>
      <c r="AC52" s="67">
        <v>8932</v>
      </c>
      <c r="AD52" s="67">
        <v>8475</v>
      </c>
      <c r="AE52" s="67">
        <v>8728</v>
      </c>
      <c r="AF52" s="67">
        <v>8467</v>
      </c>
      <c r="AG52" s="67">
        <v>6485</v>
      </c>
      <c r="AH52" s="67">
        <v>7015</v>
      </c>
      <c r="AI52" s="67">
        <v>6844</v>
      </c>
      <c r="AJ52" s="12">
        <v>11261</v>
      </c>
      <c r="AK52" s="12">
        <v>10685</v>
      </c>
      <c r="AL52" s="12">
        <v>9857</v>
      </c>
      <c r="AM52" s="12">
        <v>10042</v>
      </c>
      <c r="AN52" s="68">
        <f t="shared" ref="AN52" si="153">U52/B52</f>
        <v>0.81578586135895681</v>
      </c>
      <c r="AO52" s="68">
        <f t="shared" ref="AO52" si="154">V52/C52</f>
        <v>0.9054333764553687</v>
      </c>
      <c r="AP52" s="68">
        <f t="shared" ref="AP52" si="155">W52/D52</f>
        <v>0.90103380183528869</v>
      </c>
      <c r="AQ52" s="68">
        <f t="shared" ref="AQ52" si="156">X52/E52</f>
        <v>0.86321049344159895</v>
      </c>
      <c r="AR52" s="68">
        <f t="shared" ref="AR52" si="157">Y52/F52</f>
        <v>0.92547745619216382</v>
      </c>
      <c r="AS52" s="68">
        <f t="shared" ref="AS52" si="158">Z52/G52</f>
        <v>0.93410565338276186</v>
      </c>
      <c r="AT52" s="68">
        <f t="shared" ref="AT52:AT53" si="159">AA52/H52</f>
        <v>0.8834498834498834</v>
      </c>
      <c r="AU52" s="68">
        <v>0.84698664739999996</v>
      </c>
      <c r="AV52" s="68">
        <f t="shared" ref="AV52:AV53" si="160">AC52/J52</f>
        <v>0.85237140948563794</v>
      </c>
      <c r="AW52" s="68">
        <f t="shared" ref="AW52:AW53" si="161">AD52/K52</f>
        <v>0.91080064481461576</v>
      </c>
      <c r="AX52" s="68">
        <f t="shared" ref="AX52:AX53" si="162">AE52/L52</f>
        <v>0.90907197166961773</v>
      </c>
      <c r="AY52" s="68">
        <f t="shared" ref="AY52:AY53" si="163">AF52/M52</f>
        <v>0.65937232302780158</v>
      </c>
      <c r="AZ52" s="68">
        <f t="shared" ref="AZ52:AZ53" si="164">AG52/N52</f>
        <v>0.86110742265303408</v>
      </c>
      <c r="BA52" s="68">
        <f t="shared" ref="BA52:BA53" si="165">AH52/O52</f>
        <v>0.8731640527757033</v>
      </c>
      <c r="BB52" s="68">
        <f t="shared" ref="BB52:BB53" si="166">AI52/P52</f>
        <v>0.63742199869609761</v>
      </c>
      <c r="BC52" s="17">
        <v>0.85342932930000004</v>
      </c>
      <c r="BD52" s="17">
        <v>0.88510603050000003</v>
      </c>
      <c r="BE52" s="17">
        <v>0.87883380879999995</v>
      </c>
      <c r="BF52" s="17">
        <v>0.89492915070000001</v>
      </c>
    </row>
    <row r="53" spans="1:58" ht="12.95">
      <c r="A53" s="34" t="s">
        <v>90</v>
      </c>
      <c r="B53" s="86">
        <f>SUM(B7:B52)</f>
        <v>292854</v>
      </c>
      <c r="C53" s="86">
        <f t="shared" ref="C53:G53" si="167">SUM(C7:C52)</f>
        <v>302472</v>
      </c>
      <c r="D53" s="86">
        <f t="shared" si="167"/>
        <v>309639</v>
      </c>
      <c r="E53" s="86">
        <f t="shared" si="167"/>
        <v>316607</v>
      </c>
      <c r="F53" s="86">
        <f t="shared" si="167"/>
        <v>324877</v>
      </c>
      <c r="G53" s="86">
        <f t="shared" si="167"/>
        <v>333514</v>
      </c>
      <c r="H53" s="87">
        <f t="shared" ref="H53" si="168">SUM(H7:H52)</f>
        <v>341421</v>
      </c>
      <c r="I53" s="118">
        <v>346800</v>
      </c>
      <c r="J53" s="118">
        <v>335100</v>
      </c>
      <c r="K53" s="130">
        <v>330608</v>
      </c>
      <c r="L53" s="130">
        <v>327332</v>
      </c>
      <c r="M53" s="130">
        <v>341983</v>
      </c>
      <c r="N53" s="118">
        <v>284867</v>
      </c>
      <c r="O53" s="118">
        <v>288388</v>
      </c>
      <c r="P53" s="118">
        <v>295095</v>
      </c>
      <c r="Q53" s="146">
        <v>317190</v>
      </c>
      <c r="R53" s="146">
        <v>300111</v>
      </c>
      <c r="S53" s="146">
        <v>302254</v>
      </c>
      <c r="T53" s="146">
        <v>318629</v>
      </c>
      <c r="U53" s="69">
        <v>234999</v>
      </c>
      <c r="V53" s="69">
        <v>244431</v>
      </c>
      <c r="W53" s="69">
        <v>256472</v>
      </c>
      <c r="X53" s="69">
        <v>267244</v>
      </c>
      <c r="Y53" s="69">
        <v>272155</v>
      </c>
      <c r="Z53" s="69">
        <v>280672</v>
      </c>
      <c r="AA53" s="69">
        <v>285846</v>
      </c>
      <c r="AB53" s="69">
        <f>SUM(AB7:AB52)</f>
        <v>286216</v>
      </c>
      <c r="AC53" s="69">
        <v>280733</v>
      </c>
      <c r="AD53" s="69">
        <v>276489</v>
      </c>
      <c r="AE53" s="69">
        <v>273504</v>
      </c>
      <c r="AF53" s="69">
        <v>280662</v>
      </c>
      <c r="AG53" s="69">
        <v>235804</v>
      </c>
      <c r="AH53" s="69">
        <v>238794</v>
      </c>
      <c r="AI53" s="69">
        <v>241558</v>
      </c>
      <c r="AJ53" s="59">
        <v>263555</v>
      </c>
      <c r="AK53" s="59">
        <v>250551</v>
      </c>
      <c r="AL53" s="59">
        <v>256226</v>
      </c>
      <c r="AM53" s="59">
        <v>270179</v>
      </c>
      <c r="AN53" s="100">
        <f t="shared" ref="AN53:AS53" si="169">U53/B53</f>
        <v>0.80244422135261939</v>
      </c>
      <c r="AO53" s="100">
        <f t="shared" si="169"/>
        <v>0.80811116400856942</v>
      </c>
      <c r="AP53" s="100">
        <f t="shared" si="169"/>
        <v>0.82829359350727783</v>
      </c>
      <c r="AQ53" s="100">
        <f t="shared" si="169"/>
        <v>0.84408746490128139</v>
      </c>
      <c r="AR53" s="100">
        <f t="shared" si="169"/>
        <v>0.83771704368114697</v>
      </c>
      <c r="AS53" s="100">
        <f t="shared" si="169"/>
        <v>0.84155987454799497</v>
      </c>
      <c r="AT53" s="100">
        <f t="shared" si="159"/>
        <v>0.83722442380521411</v>
      </c>
      <c r="AU53" s="100">
        <v>0.82530565170000003</v>
      </c>
      <c r="AV53" s="100">
        <f t="shared" si="160"/>
        <v>0.83775887794688153</v>
      </c>
      <c r="AW53" s="100">
        <f t="shared" si="161"/>
        <v>0.83630462662730487</v>
      </c>
      <c r="AX53" s="100">
        <f t="shared" si="162"/>
        <v>0.8355553383109503</v>
      </c>
      <c r="AY53" s="100">
        <f t="shared" si="163"/>
        <v>0.82068991733507224</v>
      </c>
      <c r="AZ53" s="100">
        <f t="shared" si="164"/>
        <v>0.82776874822285484</v>
      </c>
      <c r="BA53" s="100">
        <f t="shared" si="165"/>
        <v>0.82803029252257376</v>
      </c>
      <c r="BB53" s="100">
        <f t="shared" si="166"/>
        <v>0.81857706840170119</v>
      </c>
      <c r="BC53" s="100">
        <v>0.83090576630000001</v>
      </c>
      <c r="BD53" s="100">
        <v>0.83486110140000003</v>
      </c>
      <c r="BE53" s="100">
        <v>0.84771748260000002</v>
      </c>
      <c r="BF53" s="32">
        <v>0.84794227769999997</v>
      </c>
    </row>
    <row r="54" spans="1:58" s="49" customFormat="1" ht="12.95">
      <c r="B54" s="49" t="s">
        <v>40</v>
      </c>
      <c r="C54" s="74"/>
      <c r="D54" s="74"/>
      <c r="E54" s="74"/>
      <c r="F54" s="74"/>
      <c r="G54" s="74"/>
      <c r="H54" s="74"/>
      <c r="I54" s="74"/>
      <c r="J54" s="74"/>
      <c r="K54" s="74"/>
      <c r="L54" s="128"/>
      <c r="M54" s="129"/>
      <c r="N54" s="74"/>
      <c r="O54" s="129"/>
      <c r="P54" s="129"/>
      <c r="Q54" s="129"/>
      <c r="R54" s="129"/>
      <c r="S54" s="129"/>
      <c r="T54" s="129"/>
      <c r="U54" s="54"/>
      <c r="V54" s="54"/>
      <c r="W54" s="54"/>
      <c r="X54" s="54"/>
      <c r="Y54" s="54"/>
      <c r="Z54" s="54"/>
      <c r="AA54" s="54"/>
      <c r="AB54" s="54"/>
      <c r="AC54" s="54"/>
      <c r="AD54" s="54"/>
      <c r="AE54" s="54"/>
      <c r="AF54" s="54"/>
      <c r="AG54" s="54"/>
      <c r="AH54" s="54"/>
      <c r="AI54" s="54"/>
      <c r="AJ54" s="54"/>
      <c r="AK54" s="54"/>
      <c r="AL54" s="54"/>
      <c r="AM54" s="54"/>
      <c r="AN54" s="52"/>
    </row>
    <row r="55" spans="1:58" s="49" customFormat="1" ht="12.95">
      <c r="B55" s="49" t="s">
        <v>166</v>
      </c>
      <c r="E55" s="52"/>
      <c r="F55" s="52"/>
      <c r="G55" s="52"/>
      <c r="H55" s="52"/>
      <c r="I55" s="52"/>
      <c r="J55" s="52"/>
      <c r="K55" s="52"/>
      <c r="L55" s="52"/>
      <c r="M55" s="52"/>
      <c r="N55" s="52"/>
      <c r="O55" s="52"/>
      <c r="P55" s="52"/>
      <c r="Q55" s="52"/>
      <c r="R55" s="52"/>
      <c r="S55" s="52"/>
      <c r="T55" s="52"/>
      <c r="AA55" s="52"/>
      <c r="AB55" s="52"/>
      <c r="AC55" s="52"/>
      <c r="AD55" s="52"/>
      <c r="AE55" s="52"/>
      <c r="AF55" s="52"/>
      <c r="AG55" s="52"/>
      <c r="AH55" s="52"/>
      <c r="AI55" s="52"/>
      <c r="AJ55" s="52"/>
      <c r="AK55" s="52"/>
      <c r="AL55" s="52"/>
      <c r="AM55" s="52"/>
      <c r="AN55" s="52"/>
    </row>
    <row r="56" spans="1:58" s="49" customFormat="1" ht="12.95">
      <c r="B56" s="57" t="s">
        <v>167</v>
      </c>
      <c r="E56" s="52"/>
      <c r="F56" s="52"/>
      <c r="G56" s="52"/>
      <c r="H56" s="52"/>
      <c r="I56" s="52"/>
      <c r="J56" s="52"/>
      <c r="K56" s="52"/>
      <c r="L56" s="52"/>
      <c r="M56" s="52"/>
      <c r="N56" s="52"/>
      <c r="O56" s="52"/>
      <c r="P56" s="52"/>
      <c r="Q56" s="52"/>
      <c r="R56" s="52"/>
      <c r="S56" s="52"/>
      <c r="T56" s="52"/>
      <c r="AA56" s="52"/>
      <c r="AB56" s="52"/>
      <c r="AC56" s="52"/>
      <c r="AD56" s="52"/>
      <c r="AE56" s="52"/>
      <c r="AF56" s="52"/>
      <c r="AG56" s="52"/>
      <c r="AH56" s="52"/>
      <c r="AI56" s="52"/>
      <c r="AJ56" s="52"/>
      <c r="AK56" s="52"/>
      <c r="AL56" s="52"/>
      <c r="AM56" s="52"/>
      <c r="AN56" s="52"/>
    </row>
    <row r="57" spans="1:58" s="49" customFormat="1" ht="12.95">
      <c r="E57" s="52"/>
      <c r="F57" s="52"/>
      <c r="G57" s="52"/>
      <c r="H57" s="52"/>
      <c r="I57" s="52"/>
      <c r="J57" s="52"/>
      <c r="K57" s="52"/>
      <c r="L57" s="52"/>
      <c r="M57" s="52"/>
      <c r="N57" s="52"/>
      <c r="O57" s="52"/>
      <c r="P57" s="52"/>
      <c r="Q57" s="52"/>
      <c r="R57" s="52"/>
      <c r="S57" s="52"/>
      <c r="T57" s="52"/>
      <c r="AA57" s="52"/>
      <c r="AB57" s="52"/>
      <c r="AC57" s="52"/>
      <c r="AD57" s="52"/>
      <c r="AE57" s="52"/>
      <c r="AF57" s="52"/>
      <c r="AG57" s="52"/>
      <c r="AH57" s="52"/>
      <c r="AI57" s="52"/>
      <c r="AJ57" s="52"/>
      <c r="AK57" s="52"/>
      <c r="AL57" s="52"/>
      <c r="AM57" s="52"/>
      <c r="AN57" s="52"/>
    </row>
    <row r="58" spans="1:58" ht="13.5">
      <c r="B58" s="154" t="s">
        <v>41</v>
      </c>
      <c r="C58" s="155"/>
      <c r="D58" s="26"/>
    </row>
    <row r="59" spans="1:58" ht="13.5">
      <c r="B59" s="154" t="s">
        <v>42</v>
      </c>
      <c r="C59" s="155"/>
      <c r="D59" s="26"/>
    </row>
    <row r="60" spans="1:58" ht="13.5">
      <c r="B60" s="154" t="s">
        <v>43</v>
      </c>
      <c r="C60" s="155"/>
      <c r="D60" s="26"/>
    </row>
    <row r="61" spans="1:58" ht="12.95">
      <c r="B61" s="155"/>
      <c r="C61" s="155"/>
      <c r="D61" s="26"/>
    </row>
    <row r="62" spans="1:58" ht="12.95">
      <c r="B62" s="155"/>
      <c r="C62" s="155"/>
      <c r="D62" s="26"/>
    </row>
    <row r="63" spans="1:58" ht="12.95">
      <c r="B63" s="155"/>
      <c r="C63" s="155"/>
      <c r="D63" s="26"/>
    </row>
    <row r="64" spans="1:58">
      <c r="B64" s="28"/>
      <c r="C64" s="28"/>
    </row>
    <row r="65" spans="2:3">
      <c r="B65" s="28"/>
      <c r="C65" s="28"/>
    </row>
    <row r="66" spans="2:3">
      <c r="B66" s="28"/>
      <c r="C66" s="28"/>
    </row>
    <row r="67" spans="2:3">
      <c r="B67" s="28"/>
      <c r="C67" s="28"/>
    </row>
    <row r="68" spans="2:3">
      <c r="B68" s="28"/>
      <c r="C68" s="28"/>
    </row>
  </sheetData>
  <mergeCells count="4">
    <mergeCell ref="B4:T4"/>
    <mergeCell ref="U4:AM4"/>
    <mergeCell ref="AN4:BF4"/>
    <mergeCell ref="A3:BF3"/>
  </mergeCells>
  <phoneticPr fontId="4" type="noConversion"/>
  <hyperlinks>
    <hyperlink ref="A1" location="Contents!A1" display="&lt;Back to contents&gt;" xr:uid="{00000000-0004-0000-0A00-000000000000}"/>
  </hyperlinks>
  <pageMargins left="0.39370078740157483" right="0.31496062992125984" top="0.39370078740157483" bottom="0.31496062992125984" header="0" footer="0"/>
  <pageSetup paperSize="8" scale="71"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92D050"/>
    <pageSetUpPr fitToPage="1"/>
  </sheetPr>
  <dimension ref="A1:W70"/>
  <sheetViews>
    <sheetView showGridLines="0" zoomScaleNormal="100" workbookViewId="0">
      <pane xSplit="1" ySplit="3" topLeftCell="B4" activePane="bottomRight" state="frozen"/>
      <selection pane="bottomRight" activeCell="A8" sqref="A8"/>
      <selection pane="bottomLeft" activeCell="A24" sqref="A24"/>
      <selection pane="topRight" activeCell="A24" sqref="A24"/>
    </sheetView>
  </sheetViews>
  <sheetFormatPr defaultColWidth="12.7109375" defaultRowHeight="12.6"/>
  <cols>
    <col min="1" max="1" width="23.7109375" style="1" customWidth="1"/>
    <col min="2" max="2" width="12.7109375" style="1"/>
    <col min="6" max="7" width="12.7109375" style="3"/>
  </cols>
  <sheetData>
    <row r="1" spans="1:23" s="49" customFormat="1" ht="12.95">
      <c r="A1" s="51" t="s">
        <v>21</v>
      </c>
      <c r="B1" s="51"/>
      <c r="F1" s="52"/>
      <c r="G1" s="52"/>
    </row>
    <row r="2" spans="1:23" ht="18.600000000000001">
      <c r="A2" s="7" t="s">
        <v>22</v>
      </c>
      <c r="B2" s="7"/>
      <c r="C2" s="7"/>
      <c r="D2" s="7"/>
      <c r="E2" s="7"/>
      <c r="F2" s="7"/>
      <c r="G2" s="7"/>
      <c r="H2" s="7"/>
      <c r="I2" s="7"/>
      <c r="J2" s="7"/>
      <c r="K2" s="7"/>
      <c r="L2" s="7"/>
      <c r="M2" s="49"/>
      <c r="N2" s="7"/>
    </row>
    <row r="3" spans="1:23" ht="17.25" customHeight="1">
      <c r="A3" s="123"/>
      <c r="B3" s="123">
        <v>2010</v>
      </c>
      <c r="C3" s="123">
        <v>2011</v>
      </c>
      <c r="D3" s="123">
        <v>2012</v>
      </c>
      <c r="E3" s="123">
        <v>2013</v>
      </c>
      <c r="F3" s="123">
        <v>2014</v>
      </c>
      <c r="G3" s="123">
        <v>2015</v>
      </c>
      <c r="H3" s="123">
        <v>2016</v>
      </c>
      <c r="I3" s="123">
        <v>2017</v>
      </c>
      <c r="J3" s="123">
        <v>2018</v>
      </c>
      <c r="K3" s="18">
        <v>2019</v>
      </c>
      <c r="L3" s="18">
        <v>2020</v>
      </c>
      <c r="M3" s="18">
        <v>2021</v>
      </c>
      <c r="N3" s="18" t="s">
        <v>23</v>
      </c>
      <c r="O3" s="18" t="s">
        <v>24</v>
      </c>
      <c r="P3" s="18" t="s">
        <v>25</v>
      </c>
      <c r="Q3" s="18">
        <v>2022</v>
      </c>
      <c r="R3" s="18">
        <v>2023</v>
      </c>
      <c r="S3" s="18">
        <v>2024</v>
      </c>
      <c r="T3" s="18">
        <v>2025</v>
      </c>
    </row>
    <row r="4" spans="1:23" ht="15" customHeight="1">
      <c r="A4" s="39"/>
      <c r="B4" s="148"/>
      <c r="C4" s="174" t="s">
        <v>26</v>
      </c>
      <c r="D4" s="174"/>
      <c r="E4" s="174"/>
      <c r="F4" s="174"/>
      <c r="G4" s="174"/>
      <c r="H4" s="174"/>
      <c r="I4" s="174"/>
      <c r="J4" s="174"/>
      <c r="K4" s="174"/>
      <c r="L4" s="174"/>
      <c r="M4" s="174"/>
      <c r="N4" s="174"/>
      <c r="O4" s="174"/>
      <c r="P4" s="174"/>
      <c r="Q4" s="174"/>
      <c r="R4" s="174"/>
      <c r="S4" s="174"/>
      <c r="T4" s="174"/>
    </row>
    <row r="5" spans="1:23" s="31" customFormat="1" ht="12.95">
      <c r="A5" s="142" t="s">
        <v>27</v>
      </c>
      <c r="B5" s="142">
        <v>292854</v>
      </c>
      <c r="C5" s="12">
        <v>302472</v>
      </c>
      <c r="D5" s="12">
        <v>309639</v>
      </c>
      <c r="E5" s="12">
        <v>316607</v>
      </c>
      <c r="F5" s="12">
        <v>324877</v>
      </c>
      <c r="G5" s="12">
        <v>333514</v>
      </c>
      <c r="H5" s="12">
        <v>341421</v>
      </c>
      <c r="I5" s="12">
        <v>346800</v>
      </c>
      <c r="J5" s="12">
        <v>335100</v>
      </c>
      <c r="K5" s="103">
        <v>330608</v>
      </c>
      <c r="L5" s="103">
        <v>327332</v>
      </c>
      <c r="M5" s="103">
        <v>341983</v>
      </c>
      <c r="N5" s="103">
        <v>284867</v>
      </c>
      <c r="O5" s="119">
        <v>288388</v>
      </c>
      <c r="P5" s="119">
        <v>295095</v>
      </c>
      <c r="Q5" s="119">
        <v>317190</v>
      </c>
      <c r="R5" s="119">
        <v>300111</v>
      </c>
      <c r="S5" s="119">
        <v>302254</v>
      </c>
      <c r="T5" s="119">
        <v>318629</v>
      </c>
      <c r="U5"/>
      <c r="V5"/>
      <c r="W5"/>
    </row>
    <row r="6" spans="1:23" s="31" customFormat="1" ht="12.95">
      <c r="A6" s="142" t="s">
        <v>28</v>
      </c>
      <c r="B6" s="142">
        <v>234999</v>
      </c>
      <c r="C6" s="12">
        <v>244431</v>
      </c>
      <c r="D6" s="12">
        <v>256472</v>
      </c>
      <c r="E6" s="12">
        <v>267244</v>
      </c>
      <c r="F6" s="12">
        <v>272155</v>
      </c>
      <c r="G6" s="12">
        <v>280672</v>
      </c>
      <c r="H6" s="12">
        <v>285846</v>
      </c>
      <c r="I6" s="12">
        <v>286216</v>
      </c>
      <c r="J6" s="12">
        <v>280733</v>
      </c>
      <c r="K6" s="103">
        <v>276489</v>
      </c>
      <c r="L6" s="103">
        <v>273504</v>
      </c>
      <c r="M6" s="103">
        <v>280662</v>
      </c>
      <c r="N6" s="103">
        <v>235804</v>
      </c>
      <c r="O6" s="119">
        <v>238794</v>
      </c>
      <c r="P6" s="119">
        <v>241558</v>
      </c>
      <c r="Q6" s="119">
        <v>263555</v>
      </c>
      <c r="R6" s="119">
        <v>250551</v>
      </c>
      <c r="S6" s="119">
        <v>256226</v>
      </c>
      <c r="T6" s="119">
        <v>270179</v>
      </c>
      <c r="U6"/>
      <c r="V6"/>
      <c r="W6"/>
    </row>
    <row r="7" spans="1:23" s="3" customFormat="1" ht="12.95">
      <c r="A7" s="149" t="s">
        <v>29</v>
      </c>
      <c r="B7" s="149">
        <v>0.80244422140000005</v>
      </c>
      <c r="C7" s="17">
        <v>0.80811116400000005</v>
      </c>
      <c r="D7" s="17">
        <f t="shared" ref="D7:H7" si="0">D6/D5</f>
        <v>0.82829359350727783</v>
      </c>
      <c r="E7" s="17">
        <f t="shared" si="0"/>
        <v>0.84408746490128139</v>
      </c>
      <c r="F7" s="17">
        <f t="shared" si="0"/>
        <v>0.83771704368114697</v>
      </c>
      <c r="G7" s="17">
        <f t="shared" si="0"/>
        <v>0.84155987454799497</v>
      </c>
      <c r="H7" s="17">
        <f t="shared" si="0"/>
        <v>0.83722442380521411</v>
      </c>
      <c r="I7" s="17">
        <v>0.82530565170000003</v>
      </c>
      <c r="J7" s="17">
        <v>0.83775887790000003</v>
      </c>
      <c r="K7" s="102">
        <f>K6/K5</f>
        <v>0.83630462662730487</v>
      </c>
      <c r="L7" s="102">
        <f>L6/L5</f>
        <v>0.8355553383109503</v>
      </c>
      <c r="M7" s="102">
        <f>M6/M5</f>
        <v>0.82068991733507224</v>
      </c>
      <c r="N7" s="102">
        <f t="shared" ref="N7:P7" si="1">N6/N5</f>
        <v>0.82776874822285484</v>
      </c>
      <c r="O7" s="120">
        <f t="shared" si="1"/>
        <v>0.82803029252257376</v>
      </c>
      <c r="P7" s="120">
        <f t="shared" si="1"/>
        <v>0.81857706840170119</v>
      </c>
      <c r="Q7" s="120">
        <v>0.83090576630000001</v>
      </c>
      <c r="R7" s="120">
        <v>0.83486110140000003</v>
      </c>
      <c r="S7" s="120">
        <v>0.84771748260000002</v>
      </c>
      <c r="T7" s="120">
        <v>0.84794227769999997</v>
      </c>
      <c r="U7"/>
      <c r="V7"/>
      <c r="W7"/>
    </row>
    <row r="8" spans="1:23" s="31" customFormat="1" ht="12.95">
      <c r="A8" s="20" t="s">
        <v>30</v>
      </c>
      <c r="B8" s="20"/>
      <c r="C8" s="17">
        <v>3.2842303699999999E-2</v>
      </c>
      <c r="D8" s="17">
        <f t="shared" ref="D8:H9" si="2">(D5-C5)/C5</f>
        <v>2.3694755217011823E-2</v>
      </c>
      <c r="E8" s="17">
        <f t="shared" si="2"/>
        <v>2.2503625189333385E-2</v>
      </c>
      <c r="F8" s="17">
        <f t="shared" si="2"/>
        <v>2.6120711165577515E-2</v>
      </c>
      <c r="G8" s="17">
        <f t="shared" si="2"/>
        <v>2.6585446184248192E-2</v>
      </c>
      <c r="H8" s="17">
        <f t="shared" si="2"/>
        <v>2.3708150182601029E-2</v>
      </c>
      <c r="I8" s="17">
        <v>1.5754742700000001E-2</v>
      </c>
      <c r="J8" s="17">
        <v>-3.3737023999999997E-2</v>
      </c>
      <c r="K8" s="17">
        <f t="shared" ref="K8:M9" si="3">(K5-J5)/J5</f>
        <v>-1.3404953745150701E-2</v>
      </c>
      <c r="L8" s="17">
        <f t="shared" si="3"/>
        <v>-9.9090161157624739E-3</v>
      </c>
      <c r="M8" s="17">
        <f t="shared" si="3"/>
        <v>4.4758838121540211E-2</v>
      </c>
      <c r="N8" s="102"/>
      <c r="O8" s="120">
        <f>(O5-N5)/N5</f>
        <v>1.2360154036796118E-2</v>
      </c>
      <c r="P8" s="120">
        <f>(P5-O5)/O5</f>
        <v>2.3256862282757952E-2</v>
      </c>
      <c r="Q8" s="120">
        <v>-7.2497755999999997E-2</v>
      </c>
      <c r="R8" s="120">
        <v>-5.3844699000000003E-2</v>
      </c>
      <c r="S8" s="120">
        <v>7.1406912999999999E-3</v>
      </c>
      <c r="T8" s="120">
        <v>5.41762888E-2</v>
      </c>
      <c r="U8"/>
      <c r="V8"/>
      <c r="W8"/>
    </row>
    <row r="9" spans="1:23" s="3" customFormat="1" ht="12.95">
      <c r="A9" s="20" t="s">
        <v>31</v>
      </c>
      <c r="B9" s="20"/>
      <c r="C9" s="17">
        <v>4.0136340999999999E-2</v>
      </c>
      <c r="D9" s="17">
        <f t="shared" si="2"/>
        <v>4.9261345737651938E-2</v>
      </c>
      <c r="E9" s="17">
        <f t="shared" si="2"/>
        <v>4.2000686234754669E-2</v>
      </c>
      <c r="F9" s="17">
        <f t="shared" si="2"/>
        <v>1.8376464953375943E-2</v>
      </c>
      <c r="G9" s="17">
        <f t="shared" si="2"/>
        <v>3.1294666642170822E-2</v>
      </c>
      <c r="H9" s="17">
        <f t="shared" si="2"/>
        <v>1.8434329038878122E-2</v>
      </c>
      <c r="I9" s="17">
        <v>1.2944033000000001E-3</v>
      </c>
      <c r="J9" s="17">
        <v>-1.9156861000000001E-2</v>
      </c>
      <c r="K9" s="17">
        <f t="shared" si="3"/>
        <v>-1.5117567225798179E-2</v>
      </c>
      <c r="L9" s="17">
        <f t="shared" si="3"/>
        <v>-1.0796089537015939E-2</v>
      </c>
      <c r="M9" s="17">
        <f t="shared" si="3"/>
        <v>2.6171463671463672E-2</v>
      </c>
      <c r="N9" s="102"/>
      <c r="O9" s="120">
        <f>(O6-N6)/N6</f>
        <v>1.2680022391477667E-2</v>
      </c>
      <c r="P9" s="120">
        <f>(P6-O6)/O6</f>
        <v>1.1574830188363191E-2</v>
      </c>
      <c r="Q9" s="120">
        <v>-6.0952319999999997E-2</v>
      </c>
      <c r="R9" s="120">
        <v>-4.9340744999999998E-2</v>
      </c>
      <c r="S9" s="120">
        <v>2.2650079199999999E-2</v>
      </c>
      <c r="T9" s="120">
        <v>5.4455832000000003E-2</v>
      </c>
      <c r="U9"/>
      <c r="V9"/>
      <c r="W9"/>
    </row>
    <row r="10" spans="1:23" ht="14.25" customHeight="1">
      <c r="A10" s="39"/>
      <c r="B10" s="39"/>
      <c r="C10" s="173" t="s">
        <v>32</v>
      </c>
      <c r="D10" s="174"/>
      <c r="E10" s="174"/>
      <c r="F10" s="174"/>
      <c r="G10" s="174"/>
      <c r="H10" s="174"/>
      <c r="I10" s="174"/>
      <c r="J10" s="174"/>
      <c r="K10" s="174"/>
      <c r="L10" s="174"/>
      <c r="M10" s="174"/>
      <c r="N10" s="174"/>
      <c r="O10" s="174"/>
      <c r="P10" s="174"/>
      <c r="Q10" s="174"/>
      <c r="R10" s="174"/>
      <c r="S10" s="174"/>
      <c r="T10" s="175"/>
    </row>
    <row r="11" spans="1:23" ht="12.95">
      <c r="A11" s="142" t="s">
        <v>27</v>
      </c>
      <c r="B11" s="138">
        <v>96304</v>
      </c>
      <c r="C11" s="12">
        <v>97608</v>
      </c>
      <c r="D11" s="12">
        <v>102653</v>
      </c>
      <c r="E11" s="12">
        <v>105431</v>
      </c>
      <c r="F11" s="12">
        <v>106788</v>
      </c>
      <c r="G11" s="12">
        <v>108273</v>
      </c>
      <c r="H11" s="12">
        <v>109337</v>
      </c>
      <c r="I11" s="12">
        <v>108402</v>
      </c>
      <c r="J11" s="12">
        <v>103131</v>
      </c>
      <c r="K11" s="12">
        <v>100274</v>
      </c>
      <c r="L11" s="12">
        <v>106192</v>
      </c>
      <c r="M11" s="12">
        <v>111299</v>
      </c>
      <c r="N11" s="12">
        <v>98781</v>
      </c>
      <c r="O11" s="12">
        <v>104968</v>
      </c>
      <c r="P11" s="12">
        <v>109246</v>
      </c>
      <c r="Q11" s="12">
        <v>98942</v>
      </c>
      <c r="R11" s="12">
        <v>93365</v>
      </c>
      <c r="S11" s="12">
        <v>94670</v>
      </c>
      <c r="T11" s="119">
        <v>100542</v>
      </c>
    </row>
    <row r="12" spans="1:23" ht="12.95">
      <c r="A12" s="138" t="s">
        <v>28</v>
      </c>
      <c r="B12" s="138">
        <v>79720</v>
      </c>
      <c r="C12" s="12">
        <v>81303</v>
      </c>
      <c r="D12" s="12">
        <v>86207</v>
      </c>
      <c r="E12" s="12">
        <v>88242</v>
      </c>
      <c r="F12" s="12">
        <v>89434</v>
      </c>
      <c r="G12" s="12">
        <v>92009</v>
      </c>
      <c r="H12" s="12">
        <v>93753</v>
      </c>
      <c r="I12" s="12">
        <v>92077</v>
      </c>
      <c r="J12" s="12">
        <v>89364</v>
      </c>
      <c r="K12" s="12">
        <v>87915</v>
      </c>
      <c r="L12" s="12">
        <v>92851</v>
      </c>
      <c r="M12" s="12">
        <v>95689</v>
      </c>
      <c r="N12" s="12">
        <v>86710</v>
      </c>
      <c r="O12" s="12">
        <v>91844</v>
      </c>
      <c r="P12" s="12">
        <v>94481</v>
      </c>
      <c r="Q12" s="12">
        <v>85038</v>
      </c>
      <c r="R12" s="12">
        <v>80272</v>
      </c>
      <c r="S12" s="12">
        <v>82966</v>
      </c>
      <c r="T12" s="119">
        <v>88508</v>
      </c>
    </row>
    <row r="13" spans="1:23" s="31" customFormat="1" ht="12.95">
      <c r="A13" s="150" t="s">
        <v>29</v>
      </c>
      <c r="B13" s="150">
        <v>0.82779531480000001</v>
      </c>
      <c r="C13" s="17">
        <v>0.832954266</v>
      </c>
      <c r="D13" s="17">
        <f t="shared" ref="D13:H13" si="4">D12/D11</f>
        <v>0.83979036170399302</v>
      </c>
      <c r="E13" s="17">
        <f t="shared" si="4"/>
        <v>0.83696446016826176</v>
      </c>
      <c r="F13" s="17">
        <f t="shared" si="4"/>
        <v>0.83749110386934866</v>
      </c>
      <c r="G13" s="17">
        <f t="shared" si="4"/>
        <v>0.84978711220710612</v>
      </c>
      <c r="H13" s="17">
        <f t="shared" si="4"/>
        <v>0.85746819466420332</v>
      </c>
      <c r="I13" s="17">
        <v>0.84940314750000001</v>
      </c>
      <c r="J13" s="17">
        <v>0.86650958489999996</v>
      </c>
      <c r="K13" s="17">
        <f>K12/K11</f>
        <v>0.87674771127111717</v>
      </c>
      <c r="L13" s="17">
        <f>L12/L11</f>
        <v>0.87436906734970621</v>
      </c>
      <c r="M13" s="17">
        <f>M12/M11</f>
        <v>0.85974716753969038</v>
      </c>
      <c r="N13" s="17">
        <f t="shared" ref="N13" si="5">N12/N11</f>
        <v>0.87780038671404415</v>
      </c>
      <c r="O13" s="17">
        <f>O12/O11</f>
        <v>0.87497141986129101</v>
      </c>
      <c r="P13" s="17">
        <f>P12/P11</f>
        <v>0.86484631016238578</v>
      </c>
      <c r="Q13" s="82">
        <v>0.85947322670000004</v>
      </c>
      <c r="R13" s="82">
        <v>0.85976543670000005</v>
      </c>
      <c r="S13" s="82">
        <v>0.8763705503</v>
      </c>
      <c r="T13" s="120">
        <v>0.88030872670000004</v>
      </c>
      <c r="U13"/>
      <c r="V13"/>
      <c r="W13"/>
    </row>
    <row r="14" spans="1:23" s="31" customFormat="1" ht="12.95">
      <c r="A14" s="20" t="s">
        <v>30</v>
      </c>
      <c r="B14" s="137"/>
      <c r="C14" s="17">
        <v>1.3540455200000001E-2</v>
      </c>
      <c r="D14" s="17">
        <f t="shared" ref="D14:H15" si="6">(D11-C11)/C11</f>
        <v>5.1686337185476598E-2</v>
      </c>
      <c r="E14" s="17">
        <f t="shared" si="6"/>
        <v>2.7062043973386067E-2</v>
      </c>
      <c r="F14" s="17">
        <f t="shared" si="6"/>
        <v>1.2870977226811849E-2</v>
      </c>
      <c r="G14" s="17">
        <f t="shared" si="6"/>
        <v>1.3906056860321385E-2</v>
      </c>
      <c r="H14" s="17">
        <f t="shared" si="6"/>
        <v>9.8270113509369827E-3</v>
      </c>
      <c r="I14" s="17">
        <v>-8.5515420000000005E-3</v>
      </c>
      <c r="J14" s="17">
        <v>-4.8624564000000002E-2</v>
      </c>
      <c r="K14" s="17">
        <f t="shared" ref="K14:M15" si="7">(K11-J11)/J11</f>
        <v>-2.7702630634823672E-2</v>
      </c>
      <c r="L14" s="17">
        <f t="shared" si="7"/>
        <v>5.9018289885713143E-2</v>
      </c>
      <c r="M14" s="17">
        <f t="shared" si="7"/>
        <v>4.809213500075335E-2</v>
      </c>
      <c r="N14" s="17"/>
      <c r="O14" s="17">
        <f>(O11-N11)/N11</f>
        <v>6.2633502394185123E-2</v>
      </c>
      <c r="P14" s="17">
        <f>(P11-O11)/O11</f>
        <v>4.0755277798948254E-2</v>
      </c>
      <c r="Q14" s="82">
        <v>-0.111025256</v>
      </c>
      <c r="R14" s="82">
        <v>-5.6366355999999999E-2</v>
      </c>
      <c r="S14" s="82">
        <v>1.3977400500000001E-2</v>
      </c>
      <c r="T14" s="120">
        <v>6.2025984999999999E-2</v>
      </c>
      <c r="U14"/>
      <c r="V14"/>
      <c r="W14"/>
    </row>
    <row r="15" spans="1:23" s="151" customFormat="1" ht="12.95">
      <c r="A15" s="137" t="s">
        <v>31</v>
      </c>
      <c r="B15" s="137"/>
      <c r="C15" s="17">
        <v>1.98569995E-2</v>
      </c>
      <c r="D15" s="17">
        <f t="shared" si="6"/>
        <v>6.0317577457166399E-2</v>
      </c>
      <c r="E15" s="17">
        <f t="shared" si="6"/>
        <v>2.3605971672833993E-2</v>
      </c>
      <c r="F15" s="17">
        <f t="shared" si="6"/>
        <v>1.350830670202398E-2</v>
      </c>
      <c r="G15" s="17">
        <f t="shared" si="6"/>
        <v>2.8792181944227026E-2</v>
      </c>
      <c r="H15" s="17">
        <f t="shared" si="6"/>
        <v>1.8954667478181482E-2</v>
      </c>
      <c r="I15" s="17">
        <v>-1.7876761000000001E-2</v>
      </c>
      <c r="J15" s="17">
        <v>-2.946447E-2</v>
      </c>
      <c r="K15" s="17">
        <f t="shared" si="7"/>
        <v>-1.6214583053578622E-2</v>
      </c>
      <c r="L15" s="17">
        <f t="shared" si="7"/>
        <v>5.614514019223113E-2</v>
      </c>
      <c r="M15" s="17">
        <f t="shared" si="7"/>
        <v>3.0565098921928682E-2</v>
      </c>
      <c r="N15" s="17"/>
      <c r="O15" s="17">
        <f>(O12-N12)/N12</f>
        <v>5.9208857109906587E-2</v>
      </c>
      <c r="P15" s="17">
        <f>(P12-O12)/O12</f>
        <v>2.8711728583249857E-2</v>
      </c>
      <c r="Q15" s="82">
        <v>-0.11130851</v>
      </c>
      <c r="R15" s="82">
        <v>-5.6045533000000002E-2</v>
      </c>
      <c r="S15" s="82">
        <v>3.3560893000000001E-2</v>
      </c>
      <c r="T15" s="120">
        <v>6.6798447600000005E-2</v>
      </c>
      <c r="U15" s="2"/>
      <c r="V15" s="2"/>
      <c r="W15" s="2"/>
    </row>
    <row r="16" spans="1:23" s="31" customFormat="1" ht="14.45">
      <c r="A16" s="39"/>
      <c r="B16" s="39"/>
      <c r="C16" s="173" t="s">
        <v>33</v>
      </c>
      <c r="D16" s="174"/>
      <c r="E16" s="174"/>
      <c r="F16" s="174"/>
      <c r="G16" s="174"/>
      <c r="H16" s="174"/>
      <c r="I16" s="174"/>
      <c r="J16" s="174"/>
      <c r="K16" s="174"/>
      <c r="L16" s="174"/>
      <c r="M16" s="174"/>
      <c r="N16" s="174"/>
      <c r="O16" s="174"/>
      <c r="P16" s="174"/>
      <c r="Q16" s="174"/>
      <c r="R16" s="174"/>
      <c r="S16" s="174"/>
      <c r="T16" s="175"/>
      <c r="U16"/>
      <c r="V16"/>
      <c r="W16"/>
    </row>
    <row r="17" spans="1:23" s="3" customFormat="1" ht="12.95">
      <c r="A17" s="142" t="s">
        <v>27</v>
      </c>
      <c r="B17" s="138">
        <v>74825</v>
      </c>
      <c r="C17" s="12">
        <v>79691</v>
      </c>
      <c r="D17" s="12">
        <v>79637</v>
      </c>
      <c r="E17" s="12">
        <v>80959</v>
      </c>
      <c r="F17" s="12">
        <v>84008</v>
      </c>
      <c r="G17" s="12">
        <v>87681</v>
      </c>
      <c r="H17" s="12">
        <v>89114</v>
      </c>
      <c r="I17" s="12">
        <v>92672</v>
      </c>
      <c r="J17" s="12">
        <v>90927</v>
      </c>
      <c r="K17" s="12">
        <v>91871</v>
      </c>
      <c r="L17" s="12">
        <v>86480</v>
      </c>
      <c r="M17" s="12">
        <v>86226</v>
      </c>
      <c r="N17" s="12">
        <v>91435</v>
      </c>
      <c r="O17" s="12">
        <v>86032</v>
      </c>
      <c r="P17" s="12">
        <v>85516</v>
      </c>
      <c r="Q17" s="12">
        <v>82832</v>
      </c>
      <c r="R17" s="12">
        <v>79768</v>
      </c>
      <c r="S17" s="12">
        <v>81803</v>
      </c>
      <c r="T17" s="119">
        <v>87380</v>
      </c>
      <c r="U17"/>
      <c r="V17"/>
      <c r="W17"/>
    </row>
    <row r="18" spans="1:23" ht="12.95">
      <c r="A18" s="138" t="s">
        <v>28</v>
      </c>
      <c r="B18" s="138">
        <v>54829</v>
      </c>
      <c r="C18" s="12">
        <v>59168</v>
      </c>
      <c r="D18" s="12">
        <v>64588</v>
      </c>
      <c r="E18" s="12">
        <v>67097</v>
      </c>
      <c r="F18" s="12">
        <v>68316</v>
      </c>
      <c r="G18" s="12">
        <v>70925</v>
      </c>
      <c r="H18" s="12">
        <v>70737</v>
      </c>
      <c r="I18" s="12">
        <v>71745</v>
      </c>
      <c r="J18" s="12">
        <v>71837</v>
      </c>
      <c r="K18" s="12">
        <v>71117</v>
      </c>
      <c r="L18" s="12">
        <v>67760</v>
      </c>
      <c r="M18" s="12">
        <v>66456</v>
      </c>
      <c r="N18" s="12">
        <v>70811</v>
      </c>
      <c r="O18" s="12">
        <v>67443</v>
      </c>
      <c r="P18" s="12">
        <v>65984</v>
      </c>
      <c r="Q18" s="12">
        <v>66977</v>
      </c>
      <c r="R18" s="12">
        <v>64628</v>
      </c>
      <c r="S18" s="12">
        <v>66094</v>
      </c>
      <c r="T18" s="119">
        <v>70049</v>
      </c>
    </row>
    <row r="19" spans="1:23" ht="12.95">
      <c r="A19" s="150" t="s">
        <v>29</v>
      </c>
      <c r="B19" s="150">
        <v>0.73276311390000004</v>
      </c>
      <c r="C19" s="17">
        <v>0.74246778179999995</v>
      </c>
      <c r="D19" s="17">
        <f t="shared" ref="D19:H19" si="8">D18/D17</f>
        <v>0.81103004884664165</v>
      </c>
      <c r="E19" s="17">
        <f t="shared" si="8"/>
        <v>0.82877752936671645</v>
      </c>
      <c r="F19" s="17">
        <f t="shared" si="8"/>
        <v>0.81320826587944006</v>
      </c>
      <c r="G19" s="17">
        <f t="shared" si="8"/>
        <v>0.80889816493881228</v>
      </c>
      <c r="H19" s="17">
        <f t="shared" si="8"/>
        <v>0.79378099961846627</v>
      </c>
      <c r="I19" s="17">
        <v>0.77418206150000002</v>
      </c>
      <c r="J19" s="17">
        <v>0.79005135989999997</v>
      </c>
      <c r="K19" s="17">
        <f>K18/K17</f>
        <v>0.77409628718529244</v>
      </c>
      <c r="L19" s="17">
        <f t="shared" ref="L19:M19" si="9">L18/L17</f>
        <v>0.78353376503237748</v>
      </c>
      <c r="M19" s="17">
        <f t="shared" si="9"/>
        <v>0.77071880871198939</v>
      </c>
      <c r="N19" s="17">
        <f t="shared" ref="N19" si="10">N18/N17</f>
        <v>0.77444085962705744</v>
      </c>
      <c r="O19" s="17">
        <f>O18/O17</f>
        <v>0.78392923563325279</v>
      </c>
      <c r="P19" s="17">
        <f>P18/P17</f>
        <v>0.77159829739463959</v>
      </c>
      <c r="Q19" s="82">
        <v>0.80858846819999997</v>
      </c>
      <c r="R19" s="82">
        <v>0.81019957880000004</v>
      </c>
      <c r="S19" s="82">
        <v>0.80796547799999996</v>
      </c>
      <c r="T19" s="120">
        <v>0.80165941860000001</v>
      </c>
    </row>
    <row r="20" spans="1:23" ht="12.95">
      <c r="A20" s="20" t="s">
        <v>30</v>
      </c>
      <c r="B20" s="137"/>
      <c r="C20" s="17">
        <v>6.5031740699999993E-2</v>
      </c>
      <c r="D20" s="17">
        <f t="shared" ref="D20:H21" si="11">(D17-C17)/C17</f>
        <v>-6.7761729680892448E-4</v>
      </c>
      <c r="E20" s="17">
        <f t="shared" si="11"/>
        <v>1.6600323970013937E-2</v>
      </c>
      <c r="F20" s="17">
        <f t="shared" si="11"/>
        <v>3.766103830333873E-2</v>
      </c>
      <c r="G20" s="17">
        <f t="shared" si="11"/>
        <v>4.3722026473669177E-2</v>
      </c>
      <c r="H20" s="17">
        <f t="shared" si="11"/>
        <v>1.6343335500279423E-2</v>
      </c>
      <c r="I20" s="17">
        <v>3.99263864E-2</v>
      </c>
      <c r="J20" s="17">
        <v>-1.8829852000000001E-2</v>
      </c>
      <c r="K20" s="17">
        <f t="shared" ref="K20:M21" si="12">(K17-J17)/J17</f>
        <v>1.0381954754913282E-2</v>
      </c>
      <c r="L20" s="17">
        <f t="shared" si="12"/>
        <v>-5.868010580052465E-2</v>
      </c>
      <c r="M20" s="17">
        <f t="shared" si="12"/>
        <v>-2.9370952821461608E-3</v>
      </c>
      <c r="N20" s="17"/>
      <c r="O20" s="17">
        <f>(O17-N17)/N17</f>
        <v>-5.9091157652977525E-2</v>
      </c>
      <c r="P20" s="17">
        <f>(P17-O17)/O17</f>
        <v>-5.9977682722707829E-3</v>
      </c>
      <c r="Q20" s="82">
        <v>-3.9361676999999998E-2</v>
      </c>
      <c r="R20" s="82">
        <v>-3.6990534999999998E-2</v>
      </c>
      <c r="S20" s="82">
        <v>2.5511483299999999E-2</v>
      </c>
      <c r="T20" s="120">
        <v>6.8175983800000006E-2</v>
      </c>
    </row>
    <row r="21" spans="1:23" s="31" customFormat="1" ht="12.95">
      <c r="A21" s="137" t="s">
        <v>31</v>
      </c>
      <c r="B21" s="137"/>
      <c r="C21" s="17">
        <v>7.9136953100000004E-2</v>
      </c>
      <c r="D21" s="17">
        <f t="shared" si="11"/>
        <v>9.1603569497025417E-2</v>
      </c>
      <c r="E21" s="17">
        <f t="shared" si="11"/>
        <v>3.8846225305010217E-2</v>
      </c>
      <c r="F21" s="17">
        <f t="shared" si="11"/>
        <v>1.8167727320148441E-2</v>
      </c>
      <c r="G21" s="17">
        <f t="shared" si="11"/>
        <v>3.8190175068797939E-2</v>
      </c>
      <c r="H21" s="17">
        <f t="shared" si="11"/>
        <v>-2.6506873457878039E-3</v>
      </c>
      <c r="I21" s="17">
        <v>1.4249968199999999E-2</v>
      </c>
      <c r="J21" s="17">
        <v>1.2823193E-3</v>
      </c>
      <c r="K21" s="17">
        <f t="shared" si="12"/>
        <v>-1.0022690257109846E-2</v>
      </c>
      <c r="L21" s="17">
        <f t="shared" si="12"/>
        <v>-4.7203903426747469E-2</v>
      </c>
      <c r="M21" s="17">
        <f t="shared" si="12"/>
        <v>-1.92443919716647E-2</v>
      </c>
      <c r="N21" s="17"/>
      <c r="O21" s="17">
        <f>(O18-N18)/N18</f>
        <v>-4.756323170128935E-2</v>
      </c>
      <c r="P21" s="17">
        <f>(P18-O18)/O18</f>
        <v>-2.1633082751360409E-2</v>
      </c>
      <c r="Q21" s="82">
        <v>7.8397737000000002E-3</v>
      </c>
      <c r="R21" s="82">
        <v>-3.5071740999999997E-2</v>
      </c>
      <c r="S21" s="82">
        <v>2.2683666500000001E-2</v>
      </c>
      <c r="T21" s="120">
        <v>5.9839017199999997E-2</v>
      </c>
      <c r="U21"/>
      <c r="V21"/>
      <c r="W21"/>
    </row>
    <row r="22" spans="1:23" s="31" customFormat="1" ht="14.45">
      <c r="A22" s="39"/>
      <c r="B22" s="39"/>
      <c r="C22" s="173" t="s">
        <v>34</v>
      </c>
      <c r="D22" s="174"/>
      <c r="E22" s="174"/>
      <c r="F22" s="174"/>
      <c r="G22" s="174"/>
      <c r="H22" s="174"/>
      <c r="I22" s="174"/>
      <c r="J22" s="174"/>
      <c r="K22" s="174"/>
      <c r="L22" s="174"/>
      <c r="M22" s="174"/>
      <c r="N22" s="174"/>
      <c r="O22" s="174"/>
      <c r="P22" s="174"/>
      <c r="Q22" s="174"/>
      <c r="R22" s="174"/>
      <c r="S22" s="174"/>
      <c r="T22" s="175"/>
      <c r="U22"/>
      <c r="V22"/>
      <c r="W22"/>
    </row>
    <row r="23" spans="1:23" s="3" customFormat="1" ht="12.95">
      <c r="A23" s="142" t="s">
        <v>27</v>
      </c>
      <c r="B23" s="138">
        <v>56827</v>
      </c>
      <c r="C23" s="12">
        <v>58194</v>
      </c>
      <c r="D23" s="12">
        <v>58144</v>
      </c>
      <c r="E23" s="12">
        <v>59315</v>
      </c>
      <c r="F23" s="12">
        <v>60018</v>
      </c>
      <c r="G23" s="12">
        <v>63459</v>
      </c>
      <c r="H23" s="12">
        <v>65723</v>
      </c>
      <c r="I23" s="12">
        <v>66437</v>
      </c>
      <c r="J23" s="12">
        <v>64050</v>
      </c>
      <c r="K23" s="12">
        <v>63409</v>
      </c>
      <c r="L23" s="12">
        <v>57857</v>
      </c>
      <c r="M23" s="12">
        <v>66691</v>
      </c>
      <c r="N23" s="12">
        <v>20536</v>
      </c>
      <c r="O23" s="12">
        <v>21473</v>
      </c>
      <c r="P23" s="12">
        <v>23740</v>
      </c>
      <c r="Q23" s="12">
        <v>59161</v>
      </c>
      <c r="R23" s="12">
        <v>56245</v>
      </c>
      <c r="S23" s="12">
        <v>55088</v>
      </c>
      <c r="T23" s="119">
        <v>58332</v>
      </c>
      <c r="U23"/>
      <c r="V23"/>
      <c r="W23"/>
    </row>
    <row r="24" spans="1:23" s="139" customFormat="1" ht="12.95">
      <c r="A24" s="138" t="s">
        <v>28</v>
      </c>
      <c r="B24" s="138">
        <v>45022</v>
      </c>
      <c r="C24" s="12">
        <v>47618</v>
      </c>
      <c r="D24" s="12">
        <v>49505</v>
      </c>
      <c r="E24" s="12">
        <v>51620</v>
      </c>
      <c r="F24" s="12">
        <v>52822</v>
      </c>
      <c r="G24" s="12">
        <v>55732</v>
      </c>
      <c r="H24" s="12">
        <v>57092</v>
      </c>
      <c r="I24" s="12">
        <v>57692</v>
      </c>
      <c r="J24" s="12">
        <v>56354</v>
      </c>
      <c r="K24" s="12">
        <v>55659</v>
      </c>
      <c r="L24" s="12">
        <v>50535</v>
      </c>
      <c r="M24" s="12">
        <v>56348</v>
      </c>
      <c r="N24" s="12">
        <v>17169</v>
      </c>
      <c r="O24" s="12">
        <v>17821</v>
      </c>
      <c r="P24" s="12">
        <v>19730</v>
      </c>
      <c r="Q24" s="12">
        <v>51298</v>
      </c>
      <c r="R24" s="12">
        <v>48834</v>
      </c>
      <c r="S24" s="12">
        <v>48767</v>
      </c>
      <c r="T24" s="119">
        <v>51808</v>
      </c>
      <c r="U24" s="2"/>
      <c r="V24" s="2"/>
      <c r="W24" s="2"/>
    </row>
    <row r="25" spans="1:23" s="3" customFormat="1" ht="12.95">
      <c r="A25" s="150" t="s">
        <v>29</v>
      </c>
      <c r="B25" s="150">
        <v>0.7922642406</v>
      </c>
      <c r="C25" s="17">
        <v>0.81826305119999998</v>
      </c>
      <c r="D25" s="17">
        <f t="shared" ref="D25:H25" si="13">D24/D23</f>
        <v>0.8514206108970831</v>
      </c>
      <c r="E25" s="17">
        <f t="shared" si="13"/>
        <v>0.87026890331282136</v>
      </c>
      <c r="F25" s="17">
        <f t="shared" si="13"/>
        <v>0.88010263587590387</v>
      </c>
      <c r="G25" s="17">
        <f t="shared" si="13"/>
        <v>0.87823634157487507</v>
      </c>
      <c r="H25" s="17">
        <f t="shared" si="13"/>
        <v>0.86867611034188941</v>
      </c>
      <c r="I25" s="17">
        <v>0.86837154000000005</v>
      </c>
      <c r="J25" s="17">
        <v>0.87984387200000003</v>
      </c>
      <c r="K25" s="17">
        <f>K24/K23</f>
        <v>0.8777776025485341</v>
      </c>
      <c r="L25" s="17">
        <f t="shared" ref="L25:M25" si="14">L24/L23</f>
        <v>0.87344660110271877</v>
      </c>
      <c r="M25" s="17">
        <f t="shared" si="14"/>
        <v>0.84491160726334891</v>
      </c>
      <c r="N25" s="17">
        <f t="shared" ref="N25" si="15">N24/N23</f>
        <v>0.83604402025710944</v>
      </c>
      <c r="O25" s="17">
        <f>O24/O23</f>
        <v>0.82992595352302889</v>
      </c>
      <c r="P25" s="17">
        <f>P24/P23</f>
        <v>0.83108677337826453</v>
      </c>
      <c r="Q25" s="82">
        <v>0.86709149610000003</v>
      </c>
      <c r="R25" s="82">
        <v>0.86823717659999999</v>
      </c>
      <c r="S25" s="82">
        <v>0.88525631719999998</v>
      </c>
      <c r="T25" s="120">
        <v>0.88815744360000004</v>
      </c>
      <c r="U25"/>
      <c r="V25"/>
      <c r="W25"/>
    </row>
    <row r="26" spans="1:23" ht="12.95">
      <c r="A26" s="20" t="s">
        <v>30</v>
      </c>
      <c r="B26" s="137"/>
      <c r="C26" s="17">
        <v>2.4055466599999999E-2</v>
      </c>
      <c r="D26" s="17">
        <f t="shared" ref="D26:H27" si="16">(D23-C23)/C23</f>
        <v>-8.5919510602467612E-4</v>
      </c>
      <c r="E26" s="17">
        <f t="shared" si="16"/>
        <v>2.0139653274628508E-2</v>
      </c>
      <c r="F26" s="17">
        <f t="shared" si="16"/>
        <v>1.185197673438422E-2</v>
      </c>
      <c r="G26" s="17">
        <f t="shared" si="16"/>
        <v>5.7332800159952013E-2</v>
      </c>
      <c r="H26" s="17">
        <f t="shared" si="16"/>
        <v>3.5676578578294649E-2</v>
      </c>
      <c r="I26" s="17">
        <v>1.0863776800000001E-2</v>
      </c>
      <c r="J26" s="17">
        <v>-3.5928775000000003E-2</v>
      </c>
      <c r="K26" s="17">
        <f t="shared" ref="K26:M27" si="17">(K23-J23)/J23</f>
        <v>-1.0007806401249025E-2</v>
      </c>
      <c r="L26" s="17">
        <f t="shared" si="17"/>
        <v>-8.7558548471037237E-2</v>
      </c>
      <c r="M26" s="17">
        <f t="shared" si="17"/>
        <v>0.15268679675752286</v>
      </c>
      <c r="N26" s="17"/>
      <c r="O26" s="17">
        <f>(O23-N23)/N23</f>
        <v>4.5627191273860536E-2</v>
      </c>
      <c r="P26" s="17">
        <f>(P23-O23)/O23</f>
        <v>0.10557444232291716</v>
      </c>
      <c r="Q26" s="82">
        <v>-0.112908788</v>
      </c>
      <c r="R26" s="82">
        <v>-4.9289227999999997E-2</v>
      </c>
      <c r="S26" s="82">
        <v>-2.0570716999999999E-2</v>
      </c>
      <c r="T26" s="120">
        <v>5.8887597999999999E-2</v>
      </c>
    </row>
    <row r="27" spans="1:23" ht="12.95">
      <c r="A27" s="137" t="s">
        <v>31</v>
      </c>
      <c r="B27" s="137"/>
      <c r="C27" s="17">
        <v>5.7660699199999998E-2</v>
      </c>
      <c r="D27" s="17">
        <f t="shared" si="16"/>
        <v>3.9627871813179887E-2</v>
      </c>
      <c r="E27" s="17">
        <f t="shared" si="16"/>
        <v>4.2722957277042721E-2</v>
      </c>
      <c r="F27" s="17">
        <f t="shared" si="16"/>
        <v>2.3285548237117395E-2</v>
      </c>
      <c r="G27" s="17">
        <f t="shared" si="16"/>
        <v>5.5090681912839348E-2</v>
      </c>
      <c r="H27" s="17">
        <f t="shared" si="16"/>
        <v>2.4402497667408311E-2</v>
      </c>
      <c r="I27" s="17">
        <v>1.05093533E-2</v>
      </c>
      <c r="J27" s="17">
        <v>-2.3192124000000001E-2</v>
      </c>
      <c r="K27" s="17">
        <f t="shared" si="17"/>
        <v>-1.2332753664336161E-2</v>
      </c>
      <c r="L27" s="17">
        <f t="shared" si="17"/>
        <v>-9.2060583194092604E-2</v>
      </c>
      <c r="M27" s="17">
        <f t="shared" si="17"/>
        <v>0.11502918769169883</v>
      </c>
      <c r="N27" s="17"/>
      <c r="O27" s="17">
        <f>(O24-N24)/N24</f>
        <v>3.7975420816588036E-2</v>
      </c>
      <c r="P27" s="17">
        <f>(P24-O24)/O24</f>
        <v>0.10712081252454969</v>
      </c>
      <c r="Q27" s="82">
        <v>-8.9621637000000004E-2</v>
      </c>
      <c r="R27" s="82">
        <v>-4.8033062000000001E-2</v>
      </c>
      <c r="S27" s="82">
        <v>-1.371995E-3</v>
      </c>
      <c r="T27" s="120">
        <v>6.2357741899999999E-2</v>
      </c>
    </row>
    <row r="28" spans="1:23" ht="14.45">
      <c r="A28" s="39"/>
      <c r="B28" s="39"/>
      <c r="C28" s="173" t="s">
        <v>35</v>
      </c>
      <c r="D28" s="174"/>
      <c r="E28" s="174"/>
      <c r="F28" s="174"/>
      <c r="G28" s="174"/>
      <c r="H28" s="174"/>
      <c r="I28" s="174"/>
      <c r="J28" s="174"/>
      <c r="K28" s="174"/>
      <c r="L28" s="174"/>
      <c r="M28" s="174"/>
      <c r="N28" s="174"/>
      <c r="O28" s="174"/>
      <c r="P28" s="174"/>
      <c r="Q28" s="174"/>
      <c r="R28" s="174"/>
      <c r="S28" s="174"/>
      <c r="T28" s="175"/>
    </row>
    <row r="29" spans="1:23" s="31" customFormat="1" ht="12.95">
      <c r="A29" s="142" t="s">
        <v>27</v>
      </c>
      <c r="B29" s="138">
        <v>27072</v>
      </c>
      <c r="C29" s="12">
        <v>27863</v>
      </c>
      <c r="D29" s="12">
        <v>27834</v>
      </c>
      <c r="E29" s="12">
        <v>28398</v>
      </c>
      <c r="F29" s="12">
        <v>29233</v>
      </c>
      <c r="G29" s="12">
        <v>27130</v>
      </c>
      <c r="H29" s="12">
        <v>30387</v>
      </c>
      <c r="I29" s="12">
        <v>32110</v>
      </c>
      <c r="J29" s="12">
        <v>31287</v>
      </c>
      <c r="K29" s="12">
        <v>30693</v>
      </c>
      <c r="L29" s="12">
        <v>30768</v>
      </c>
      <c r="M29" s="12">
        <v>31776</v>
      </c>
      <c r="N29" s="12">
        <v>30504</v>
      </c>
      <c r="O29" s="12">
        <v>30601</v>
      </c>
      <c r="P29" s="12">
        <v>31557</v>
      </c>
      <c r="Q29" s="12">
        <v>33780</v>
      </c>
      <c r="R29" s="12">
        <v>31217</v>
      </c>
      <c r="S29" s="12">
        <v>30839</v>
      </c>
      <c r="T29" s="119">
        <v>30769</v>
      </c>
      <c r="U29"/>
      <c r="V29"/>
      <c r="W29"/>
    </row>
    <row r="30" spans="1:23" s="31" customFormat="1" ht="12.95">
      <c r="A30" s="138" t="s">
        <v>28</v>
      </c>
      <c r="B30" s="138">
        <v>23653</v>
      </c>
      <c r="C30" s="12">
        <v>23726</v>
      </c>
      <c r="D30" s="12">
        <v>21407</v>
      </c>
      <c r="E30" s="12">
        <v>24841</v>
      </c>
      <c r="F30" s="12">
        <v>24893</v>
      </c>
      <c r="G30" s="12">
        <v>23088</v>
      </c>
      <c r="H30" s="12">
        <v>25516</v>
      </c>
      <c r="I30" s="12">
        <v>25571</v>
      </c>
      <c r="J30" s="12">
        <v>25206</v>
      </c>
      <c r="K30" s="12">
        <v>24268</v>
      </c>
      <c r="L30" s="12">
        <v>24134</v>
      </c>
      <c r="M30" s="12">
        <v>23653</v>
      </c>
      <c r="N30" s="12">
        <v>24152</v>
      </c>
      <c r="O30" s="12">
        <v>24032</v>
      </c>
      <c r="P30" s="12">
        <v>23545</v>
      </c>
      <c r="Q30" s="12">
        <v>24917</v>
      </c>
      <c r="R30" s="12">
        <v>23829</v>
      </c>
      <c r="S30" s="12">
        <v>24536</v>
      </c>
      <c r="T30" s="119">
        <v>24403</v>
      </c>
      <c r="U30"/>
      <c r="V30"/>
      <c r="W30"/>
    </row>
    <row r="31" spans="1:23" s="3" customFormat="1" ht="12.95">
      <c r="A31" s="150" t="s">
        <v>29</v>
      </c>
      <c r="B31" s="150">
        <v>0.87370715129999998</v>
      </c>
      <c r="C31" s="17">
        <v>0.85152352580000001</v>
      </c>
      <c r="D31" s="17">
        <f t="shared" ref="D31:H31" si="18">D30/D29</f>
        <v>0.76909535100955662</v>
      </c>
      <c r="E31" s="17">
        <f t="shared" si="18"/>
        <v>0.87474470033100926</v>
      </c>
      <c r="F31" s="17">
        <f t="shared" si="18"/>
        <v>0.8515376458112407</v>
      </c>
      <c r="G31" s="17">
        <f t="shared" si="18"/>
        <v>0.85101363803907115</v>
      </c>
      <c r="H31" s="17">
        <f t="shared" si="18"/>
        <v>0.83970118800802973</v>
      </c>
      <c r="I31" s="17">
        <v>0.79635627529999997</v>
      </c>
      <c r="J31" s="17">
        <v>0.80563812450000005</v>
      </c>
      <c r="K31" s="82">
        <f>K30/K29</f>
        <v>0.79066888215554032</v>
      </c>
      <c r="L31" s="17">
        <f t="shared" ref="L31:M31" si="19">L30/L29</f>
        <v>0.78438637545501821</v>
      </c>
      <c r="M31" s="17">
        <f t="shared" si="19"/>
        <v>0.74436681772406843</v>
      </c>
      <c r="N31" s="82">
        <f t="shared" ref="N31:P31" si="20">N30/N29</f>
        <v>0.79176501442433778</v>
      </c>
      <c r="O31" s="82">
        <f t="shared" si="20"/>
        <v>0.78533381262050261</v>
      </c>
      <c r="P31" s="82">
        <f t="shared" si="20"/>
        <v>0.7461102132648858</v>
      </c>
      <c r="Q31" s="82">
        <v>0.73762581410000005</v>
      </c>
      <c r="R31" s="82">
        <v>0.76333408079999998</v>
      </c>
      <c r="S31" s="82">
        <v>0.79561594089999998</v>
      </c>
      <c r="T31" s="120">
        <v>0.79310344830000001</v>
      </c>
      <c r="U31"/>
      <c r="V31"/>
      <c r="W31"/>
    </row>
    <row r="32" spans="1:23" s="31" customFormat="1" ht="12.95">
      <c r="A32" s="20" t="s">
        <v>30</v>
      </c>
      <c r="B32" s="137"/>
      <c r="C32" s="17">
        <v>2.92183806E-2</v>
      </c>
      <c r="D32" s="17">
        <f t="shared" ref="D32:H33" si="21">(D29-C29)/C29</f>
        <v>-1.0408068047231096E-3</v>
      </c>
      <c r="E32" s="17">
        <f t="shared" si="21"/>
        <v>2.0262987712869152E-2</v>
      </c>
      <c r="F32" s="17">
        <f t="shared" si="21"/>
        <v>2.9403479118247765E-2</v>
      </c>
      <c r="G32" s="17">
        <f t="shared" si="21"/>
        <v>-7.1939246741696022E-2</v>
      </c>
      <c r="H32" s="17">
        <f t="shared" si="21"/>
        <v>0.12005160339107998</v>
      </c>
      <c r="I32" s="17">
        <v>5.6701879099999998E-2</v>
      </c>
      <c r="J32" s="17">
        <v>-2.5630645000000001E-2</v>
      </c>
      <c r="K32" s="17">
        <f t="shared" ref="K32:M33" si="22">(K29-J29)/J29</f>
        <v>-1.8985521142966727E-2</v>
      </c>
      <c r="L32" s="17">
        <f t="shared" si="22"/>
        <v>2.4435539047991399E-3</v>
      </c>
      <c r="M32" s="17">
        <f t="shared" si="22"/>
        <v>3.2761310452418098E-2</v>
      </c>
      <c r="N32" s="17"/>
      <c r="O32" s="17">
        <f>(O29-N29)/N29</f>
        <v>3.1799108313663783E-3</v>
      </c>
      <c r="P32" s="17">
        <f>(P29-O29)/O29</f>
        <v>3.1240809123884841E-2</v>
      </c>
      <c r="Q32" s="82">
        <v>6.3066465299999999E-2</v>
      </c>
      <c r="R32" s="82">
        <v>-7.5873298000000006E-2</v>
      </c>
      <c r="S32" s="82">
        <v>-1.2108786999999999E-2</v>
      </c>
      <c r="T32" s="120">
        <v>-2.2698530000000001E-3</v>
      </c>
      <c r="U32"/>
      <c r="V32"/>
      <c r="W32"/>
    </row>
    <row r="33" spans="1:23" s="3" customFormat="1" ht="12.95">
      <c r="A33" s="137" t="s">
        <v>31</v>
      </c>
      <c r="B33" s="137"/>
      <c r="C33" s="17">
        <v>3.0862893E-3</v>
      </c>
      <c r="D33" s="17">
        <f t="shared" si="21"/>
        <v>-9.7740874989463031E-2</v>
      </c>
      <c r="E33" s="17">
        <f t="shared" si="21"/>
        <v>0.16041481758303358</v>
      </c>
      <c r="F33" s="17">
        <f t="shared" si="21"/>
        <v>2.0933134736926856E-3</v>
      </c>
      <c r="G33" s="17">
        <f t="shared" si="21"/>
        <v>-7.251034427349054E-2</v>
      </c>
      <c r="H33" s="17">
        <f t="shared" si="21"/>
        <v>0.10516285516285516</v>
      </c>
      <c r="I33" s="17">
        <v>2.1555102999999999E-3</v>
      </c>
      <c r="J33" s="17">
        <v>-1.4273981999999999E-2</v>
      </c>
      <c r="K33" s="17">
        <f t="shared" si="22"/>
        <v>-3.7213361897960803E-2</v>
      </c>
      <c r="L33" s="17">
        <f t="shared" si="22"/>
        <v>-5.5216746332619089E-3</v>
      </c>
      <c r="M33" s="17">
        <f t="shared" si="22"/>
        <v>-1.9930388663296595E-2</v>
      </c>
      <c r="N33" s="17"/>
      <c r="O33" s="17">
        <f>(O30-N30)/N30</f>
        <v>-4.9685326266975822E-3</v>
      </c>
      <c r="P33" s="17">
        <f>(P30-O30)/O30</f>
        <v>-2.0264647137150465E-2</v>
      </c>
      <c r="Q33" s="82">
        <v>5.3439309999999997E-2</v>
      </c>
      <c r="R33" s="82">
        <v>-4.3664967999999998E-2</v>
      </c>
      <c r="S33" s="82">
        <v>2.9669730200000001E-2</v>
      </c>
      <c r="T33" s="120">
        <v>-5.4206059999999997E-3</v>
      </c>
      <c r="U33"/>
      <c r="V33"/>
      <c r="W33"/>
    </row>
    <row r="34" spans="1:23" s="2" customFormat="1" ht="14.45">
      <c r="A34" s="39"/>
      <c r="B34" s="39"/>
      <c r="C34" s="173" t="s">
        <v>36</v>
      </c>
      <c r="D34" s="174"/>
      <c r="E34" s="174"/>
      <c r="F34" s="174"/>
      <c r="G34" s="174"/>
      <c r="H34" s="174"/>
      <c r="I34" s="174"/>
      <c r="J34" s="174"/>
      <c r="K34" s="174"/>
      <c r="L34" s="174"/>
      <c r="M34" s="174"/>
      <c r="N34" s="174"/>
      <c r="O34" s="174"/>
      <c r="P34" s="174"/>
      <c r="Q34" s="174"/>
      <c r="R34" s="174"/>
      <c r="S34" s="174"/>
      <c r="T34" s="175"/>
    </row>
    <row r="35" spans="1:23" s="2" customFormat="1" ht="12.95">
      <c r="A35" s="142" t="s">
        <v>27</v>
      </c>
      <c r="B35" s="138">
        <v>20377</v>
      </c>
      <c r="C35" s="12">
        <v>21000</v>
      </c>
      <c r="D35" s="12">
        <v>22280</v>
      </c>
      <c r="E35" s="12">
        <v>23138</v>
      </c>
      <c r="F35" s="12">
        <v>25121</v>
      </c>
      <c r="G35" s="12">
        <v>26141</v>
      </c>
      <c r="H35" s="12">
        <v>25794</v>
      </c>
      <c r="I35" s="12">
        <v>26052</v>
      </c>
      <c r="J35" s="12">
        <v>25711</v>
      </c>
      <c r="K35" s="12">
        <v>23542</v>
      </c>
      <c r="L35" s="12">
        <v>23565</v>
      </c>
      <c r="M35" s="12">
        <v>22912</v>
      </c>
      <c r="N35" s="12">
        <v>23371</v>
      </c>
      <c r="O35" s="12">
        <v>23418</v>
      </c>
      <c r="P35" s="12">
        <v>22689</v>
      </c>
      <c r="Q35" s="12">
        <v>23223</v>
      </c>
      <c r="R35" s="12">
        <v>21238</v>
      </c>
      <c r="S35" s="12">
        <v>20762</v>
      </c>
      <c r="T35" s="119">
        <v>20653</v>
      </c>
    </row>
    <row r="36" spans="1:23" ht="12.95">
      <c r="A36" s="138" t="s">
        <v>28</v>
      </c>
      <c r="B36" s="138">
        <v>17089</v>
      </c>
      <c r="C36" s="12">
        <v>17448</v>
      </c>
      <c r="D36" s="12">
        <v>18601</v>
      </c>
      <c r="E36" s="12">
        <v>19068</v>
      </c>
      <c r="F36" s="12">
        <v>19973</v>
      </c>
      <c r="G36" s="12">
        <v>20834</v>
      </c>
      <c r="H36" s="12">
        <v>20708</v>
      </c>
      <c r="I36" s="12">
        <v>21033</v>
      </c>
      <c r="J36" s="12">
        <v>20709</v>
      </c>
      <c r="K36" s="12">
        <v>19453</v>
      </c>
      <c r="L36" s="12">
        <v>19126</v>
      </c>
      <c r="M36" s="12">
        <v>18656</v>
      </c>
      <c r="N36" s="12">
        <v>19324</v>
      </c>
      <c r="O36" s="12">
        <v>19007</v>
      </c>
      <c r="P36" s="12">
        <v>18499</v>
      </c>
      <c r="Q36" s="12">
        <v>19461</v>
      </c>
      <c r="R36" s="12">
        <v>17971</v>
      </c>
      <c r="S36" s="12">
        <v>17942</v>
      </c>
      <c r="T36" s="119">
        <v>18021</v>
      </c>
    </row>
    <row r="37" spans="1:23" s="31" customFormat="1" ht="12.95">
      <c r="A37" s="150" t="s">
        <v>29</v>
      </c>
      <c r="B37" s="150">
        <v>0.83864160570000001</v>
      </c>
      <c r="C37" s="17">
        <v>0.83085714290000001</v>
      </c>
      <c r="D37" s="17">
        <f t="shared" ref="D37:H37" si="23">D36/D35</f>
        <v>0.83487432675044881</v>
      </c>
      <c r="E37" s="17">
        <f t="shared" si="23"/>
        <v>0.82409888495116257</v>
      </c>
      <c r="F37" s="17">
        <f t="shared" si="23"/>
        <v>0.79507185223518173</v>
      </c>
      <c r="G37" s="17">
        <f t="shared" si="23"/>
        <v>0.796985578210474</v>
      </c>
      <c r="H37" s="17">
        <f t="shared" si="23"/>
        <v>0.80282236178956345</v>
      </c>
      <c r="I37" s="17">
        <v>0.80734684479999996</v>
      </c>
      <c r="J37" s="82">
        <v>0.80545291900000004</v>
      </c>
      <c r="K37" s="82">
        <f>K36/K35</f>
        <v>0.82631042392320109</v>
      </c>
      <c r="L37" s="17">
        <f t="shared" ref="L37:M37" si="24">L36/L35</f>
        <v>0.81162741353702528</v>
      </c>
      <c r="M37" s="17">
        <f t="shared" si="24"/>
        <v>0.81424581005586594</v>
      </c>
      <c r="N37" s="82">
        <f t="shared" ref="N37:P37" si="25">N36/N35</f>
        <v>0.82683667793419191</v>
      </c>
      <c r="O37" s="82">
        <f t="shared" si="25"/>
        <v>0.811640618327782</v>
      </c>
      <c r="P37" s="82">
        <f t="shared" si="25"/>
        <v>0.8153290140596765</v>
      </c>
      <c r="Q37" s="82">
        <v>0.83800542570000003</v>
      </c>
      <c r="R37" s="82">
        <v>0.84617195590000005</v>
      </c>
      <c r="S37" s="82">
        <v>0.86417493499999998</v>
      </c>
      <c r="T37" s="120">
        <v>0.87256088700000001</v>
      </c>
      <c r="U37"/>
      <c r="V37"/>
      <c r="W37"/>
    </row>
    <row r="38" spans="1:23" s="31" customFormat="1" ht="12.95">
      <c r="A38" s="20" t="s">
        <v>30</v>
      </c>
      <c r="B38" s="137"/>
      <c r="C38" s="17">
        <v>3.0573685999999999E-2</v>
      </c>
      <c r="D38" s="17">
        <f t="shared" ref="D38:H39" si="26">(D35-C35)/C35</f>
        <v>6.0952380952380952E-2</v>
      </c>
      <c r="E38" s="17">
        <f t="shared" si="26"/>
        <v>3.8509874326750446E-2</v>
      </c>
      <c r="F38" s="17">
        <f t="shared" si="26"/>
        <v>8.5703172270723479E-2</v>
      </c>
      <c r="G38" s="17">
        <f t="shared" si="26"/>
        <v>4.0603479160861433E-2</v>
      </c>
      <c r="H38" s="17">
        <f t="shared" si="26"/>
        <v>-1.32741670173291E-2</v>
      </c>
      <c r="I38" s="17">
        <v>1.00023261E-2</v>
      </c>
      <c r="J38" s="17">
        <v>-1.3089206000000001E-2</v>
      </c>
      <c r="K38" s="17">
        <f t="shared" ref="K38:M39" si="27">(K35-J35)/J35</f>
        <v>-8.4360779432927538E-2</v>
      </c>
      <c r="L38" s="17">
        <f t="shared" si="27"/>
        <v>9.769773171353325E-4</v>
      </c>
      <c r="M38" s="17">
        <f t="shared" si="27"/>
        <v>-2.7710587736049227E-2</v>
      </c>
      <c r="N38" s="17"/>
      <c r="O38" s="17">
        <f>(O35-N35)/N35</f>
        <v>2.0110393222369603E-3</v>
      </c>
      <c r="P38" s="17">
        <f>(P35-O35)/O35</f>
        <v>-3.1129900076863951E-2</v>
      </c>
      <c r="Q38" s="82">
        <v>1.3573673200000001E-2</v>
      </c>
      <c r="R38" s="82">
        <v>-8.5475605999999996E-2</v>
      </c>
      <c r="S38" s="82">
        <v>-2.2412656999999999E-2</v>
      </c>
      <c r="T38" s="120">
        <v>-5.2499759999999999E-3</v>
      </c>
      <c r="U38"/>
      <c r="V38"/>
      <c r="W38"/>
    </row>
    <row r="39" spans="1:23" s="3" customFormat="1" ht="12.95">
      <c r="A39" s="137" t="s">
        <v>31</v>
      </c>
      <c r="B39" s="137"/>
      <c r="C39" s="17">
        <v>2.1007665700000001E-2</v>
      </c>
      <c r="D39" s="17">
        <f t="shared" si="26"/>
        <v>6.6082072443833101E-2</v>
      </c>
      <c r="E39" s="17">
        <f t="shared" si="26"/>
        <v>2.5106177087253375E-2</v>
      </c>
      <c r="F39" s="17">
        <f t="shared" si="26"/>
        <v>4.7461715963918606E-2</v>
      </c>
      <c r="G39" s="17">
        <f t="shared" si="26"/>
        <v>4.3108196064687326E-2</v>
      </c>
      <c r="H39" s="17">
        <f t="shared" si="26"/>
        <v>-6.0478064701929542E-3</v>
      </c>
      <c r="I39" s="17">
        <v>1.56944176E-2</v>
      </c>
      <c r="J39" s="17">
        <v>-1.5404365E-2</v>
      </c>
      <c r="K39" s="17">
        <f t="shared" si="27"/>
        <v>-6.0649958955043701E-2</v>
      </c>
      <c r="L39" s="17">
        <f t="shared" si="27"/>
        <v>-1.680974656865265E-2</v>
      </c>
      <c r="M39" s="17">
        <f t="shared" si="27"/>
        <v>-2.4573878490013593E-2</v>
      </c>
      <c r="N39" s="17"/>
      <c r="O39" s="17">
        <f>(O36-N36)/N36</f>
        <v>-1.6404471123990891E-2</v>
      </c>
      <c r="P39" s="17">
        <f>(P36-O36)/O36</f>
        <v>-2.6726995317514601E-2</v>
      </c>
      <c r="Q39" s="82">
        <v>4.31496569E-2</v>
      </c>
      <c r="R39" s="82">
        <v>-7.6563382999999999E-2</v>
      </c>
      <c r="S39" s="82">
        <v>-1.6137110000000001E-3</v>
      </c>
      <c r="T39" s="120">
        <v>4.4030765999999999E-3</v>
      </c>
      <c r="U39"/>
      <c r="V39"/>
      <c r="W39"/>
    </row>
    <row r="40" spans="1:23" s="31" customFormat="1" ht="14.45">
      <c r="A40" s="39"/>
      <c r="B40" s="39"/>
      <c r="C40" s="173" t="s">
        <v>37</v>
      </c>
      <c r="D40" s="174"/>
      <c r="E40" s="174"/>
      <c r="F40" s="174"/>
      <c r="G40" s="174"/>
      <c r="H40" s="174"/>
      <c r="I40" s="174"/>
      <c r="J40" s="174"/>
      <c r="K40" s="174"/>
      <c r="L40" s="174"/>
      <c r="M40" s="174"/>
      <c r="N40" s="174"/>
      <c r="O40" s="174"/>
      <c r="P40" s="174"/>
      <c r="Q40" s="174"/>
      <c r="R40" s="174"/>
      <c r="S40" s="174"/>
      <c r="T40" s="175"/>
      <c r="U40"/>
      <c r="V40"/>
      <c r="W40"/>
    </row>
    <row r="41" spans="1:23" s="3" customFormat="1" ht="12.95">
      <c r="A41" s="142" t="s">
        <v>27</v>
      </c>
      <c r="B41" s="138">
        <v>6860</v>
      </c>
      <c r="C41" s="12">
        <v>7416</v>
      </c>
      <c r="D41" s="12">
        <v>7860</v>
      </c>
      <c r="E41" s="12">
        <v>7869</v>
      </c>
      <c r="F41" s="12">
        <v>7975</v>
      </c>
      <c r="G41" s="12">
        <v>9043</v>
      </c>
      <c r="H41" s="12">
        <v>8969</v>
      </c>
      <c r="I41" s="12">
        <v>9083</v>
      </c>
      <c r="J41" s="12">
        <v>8199</v>
      </c>
      <c r="K41" s="12">
        <v>8438</v>
      </c>
      <c r="L41" s="12">
        <v>10620</v>
      </c>
      <c r="M41" s="12">
        <v>9246</v>
      </c>
      <c r="N41" s="12">
        <v>8326</v>
      </c>
      <c r="O41" s="12">
        <v>10518</v>
      </c>
      <c r="P41" s="12">
        <v>9063</v>
      </c>
      <c r="Q41" s="12">
        <v>6867</v>
      </c>
      <c r="R41" s="12">
        <v>6218</v>
      </c>
      <c r="S41" s="12">
        <v>6580</v>
      </c>
      <c r="T41" s="119">
        <v>7173</v>
      </c>
      <c r="U41"/>
      <c r="V41"/>
      <c r="W41"/>
    </row>
    <row r="42" spans="1:23" ht="12.95">
      <c r="A42" s="138" t="s">
        <v>28</v>
      </c>
      <c r="B42" s="138">
        <v>6120</v>
      </c>
      <c r="C42" s="12">
        <v>6620</v>
      </c>
      <c r="D42" s="12">
        <v>7004</v>
      </c>
      <c r="E42" s="12">
        <v>6836</v>
      </c>
      <c r="F42" s="12">
        <v>7318</v>
      </c>
      <c r="G42" s="12">
        <v>8535</v>
      </c>
      <c r="H42" s="12">
        <v>8325</v>
      </c>
      <c r="I42" s="12">
        <v>8538</v>
      </c>
      <c r="J42" s="12">
        <v>7663</v>
      </c>
      <c r="K42" s="12">
        <v>7841</v>
      </c>
      <c r="L42" s="12">
        <v>9480</v>
      </c>
      <c r="M42" s="12">
        <v>8587</v>
      </c>
      <c r="N42" s="12">
        <v>7753</v>
      </c>
      <c r="O42" s="12">
        <v>9400</v>
      </c>
      <c r="P42" s="12">
        <v>8461</v>
      </c>
      <c r="Q42" s="12">
        <v>6121</v>
      </c>
      <c r="R42" s="12">
        <v>5468</v>
      </c>
      <c r="S42" s="12">
        <v>5996</v>
      </c>
      <c r="T42" s="119">
        <v>6453</v>
      </c>
    </row>
    <row r="43" spans="1:23" s="2" customFormat="1" ht="12.95">
      <c r="A43" s="150" t="s">
        <v>29</v>
      </c>
      <c r="B43" s="150">
        <v>0.89212827989999999</v>
      </c>
      <c r="C43" s="17">
        <v>0.89266450919999996</v>
      </c>
      <c r="D43" s="17">
        <f t="shared" ref="D43:H43" si="28">D42/D41</f>
        <v>0.89109414758269723</v>
      </c>
      <c r="E43" s="17">
        <f t="shared" si="28"/>
        <v>0.86872537806582795</v>
      </c>
      <c r="F43" s="17">
        <f t="shared" si="28"/>
        <v>0.91761755485893415</v>
      </c>
      <c r="G43" s="17">
        <f t="shared" si="28"/>
        <v>0.94382395222824289</v>
      </c>
      <c r="H43" s="17">
        <f t="shared" si="28"/>
        <v>0.92819712342513105</v>
      </c>
      <c r="I43" s="17">
        <v>0.93999779809999995</v>
      </c>
      <c r="J43" s="17">
        <v>0.93462617390000002</v>
      </c>
      <c r="K43" s="82">
        <f>K42/K41</f>
        <v>0.92924863711780048</v>
      </c>
      <c r="L43" s="17">
        <f t="shared" ref="L43:M43" si="29">L42/L41</f>
        <v>0.89265536723163841</v>
      </c>
      <c r="M43" s="17">
        <f t="shared" si="29"/>
        <v>0.92872593553969285</v>
      </c>
      <c r="N43" s="82">
        <f t="shared" ref="N43:P43" si="30">N42/N41</f>
        <v>0.93117943790535673</v>
      </c>
      <c r="O43" s="82">
        <f t="shared" si="30"/>
        <v>0.89370602776193198</v>
      </c>
      <c r="P43" s="82">
        <f t="shared" si="30"/>
        <v>0.93357607856118285</v>
      </c>
      <c r="Q43" s="82">
        <v>0.89136449689999997</v>
      </c>
      <c r="R43" s="82">
        <v>0.87938243810000005</v>
      </c>
      <c r="S43" s="82">
        <v>0.91124620059999994</v>
      </c>
      <c r="T43" s="120">
        <v>0.89962358850000002</v>
      </c>
    </row>
    <row r="44" spans="1:23" ht="12.95">
      <c r="A44" s="20" t="s">
        <v>30</v>
      </c>
      <c r="B44" s="137"/>
      <c r="C44" s="17">
        <v>8.1049562699999994E-2</v>
      </c>
      <c r="D44" s="17">
        <f t="shared" ref="D44:H45" si="31">(D41-C41)/C41</f>
        <v>5.9870550161812294E-2</v>
      </c>
      <c r="E44" s="17">
        <f t="shared" si="31"/>
        <v>1.1450381679389313E-3</v>
      </c>
      <c r="F44" s="17">
        <f t="shared" si="31"/>
        <v>1.3470580759944084E-2</v>
      </c>
      <c r="G44" s="17">
        <f t="shared" si="31"/>
        <v>0.13391849529780564</v>
      </c>
      <c r="H44" s="17">
        <f t="shared" si="31"/>
        <v>-8.1831250691142329E-3</v>
      </c>
      <c r="I44" s="17">
        <v>1.2710447099999999E-2</v>
      </c>
      <c r="J44" s="17">
        <v>-9.7324672000000001E-2</v>
      </c>
      <c r="K44" s="17">
        <f t="shared" ref="K44:M45" si="32">(K41-J41)/J41</f>
        <v>2.9149896328820587E-2</v>
      </c>
      <c r="L44" s="17">
        <f t="shared" si="32"/>
        <v>0.25859208343209289</v>
      </c>
      <c r="M44" s="17">
        <f t="shared" si="32"/>
        <v>-0.12937853107344632</v>
      </c>
      <c r="N44" s="17"/>
      <c r="O44" s="82">
        <f>(O41-N41)/N41</f>
        <v>0.26327167907758831</v>
      </c>
      <c r="P44" s="82">
        <f>(P41-O41)/O41</f>
        <v>-0.13833428408442669</v>
      </c>
      <c r="Q44" s="82">
        <v>-0.25730045400000001</v>
      </c>
      <c r="R44" s="82">
        <v>-9.4509974999999996E-2</v>
      </c>
      <c r="S44" s="82">
        <v>5.8218076600000002E-2</v>
      </c>
      <c r="T44" s="120">
        <v>9.0121580500000006E-2</v>
      </c>
    </row>
    <row r="45" spans="1:23" s="31" customFormat="1" ht="12.95">
      <c r="A45" s="137" t="s">
        <v>31</v>
      </c>
      <c r="B45" s="137"/>
      <c r="C45" s="17">
        <v>8.1699346399999997E-2</v>
      </c>
      <c r="D45" s="17">
        <f t="shared" si="31"/>
        <v>5.8006042296072508E-2</v>
      </c>
      <c r="E45" s="17">
        <f t="shared" si="31"/>
        <v>-2.3986293546544833E-2</v>
      </c>
      <c r="F45" s="17">
        <f t="shared" si="31"/>
        <v>7.0509069631363372E-2</v>
      </c>
      <c r="G45" s="17">
        <f t="shared" si="31"/>
        <v>0.16630226837933862</v>
      </c>
      <c r="H45" s="17">
        <f t="shared" si="31"/>
        <v>-2.4604569420035149E-2</v>
      </c>
      <c r="I45" s="17">
        <v>2.5585585599999999E-2</v>
      </c>
      <c r="J45" s="17">
        <v>-0.102483017</v>
      </c>
      <c r="K45" s="17">
        <f t="shared" si="32"/>
        <v>2.3228500587237376E-2</v>
      </c>
      <c r="L45" s="17">
        <f t="shared" si="32"/>
        <v>0.20902946052799387</v>
      </c>
      <c r="M45" s="17">
        <f t="shared" si="32"/>
        <v>-9.4198312236286913E-2</v>
      </c>
      <c r="N45" s="17"/>
      <c r="O45" s="17">
        <f>(O42-N42)/N42</f>
        <v>0.21243389655617181</v>
      </c>
      <c r="P45" s="17">
        <f>(P42-O42)/O42</f>
        <v>-9.9893617021276596E-2</v>
      </c>
      <c r="Q45" s="82">
        <v>-0.28717829299999997</v>
      </c>
      <c r="R45" s="82">
        <v>-0.106681915</v>
      </c>
      <c r="S45" s="82">
        <v>9.6561814199999998E-2</v>
      </c>
      <c r="T45" s="120">
        <v>7.6217478300000002E-2</v>
      </c>
      <c r="U45"/>
      <c r="V45"/>
      <c r="W45"/>
    </row>
    <row r="46" spans="1:23" s="31" customFormat="1" ht="14.45">
      <c r="A46" s="39"/>
      <c r="B46" s="39"/>
      <c r="C46" s="173" t="s">
        <v>38</v>
      </c>
      <c r="D46" s="174"/>
      <c r="E46" s="174"/>
      <c r="F46" s="174"/>
      <c r="G46" s="174"/>
      <c r="H46" s="174"/>
      <c r="I46" s="174"/>
      <c r="J46" s="174"/>
      <c r="K46" s="174"/>
      <c r="L46" s="174"/>
      <c r="M46" s="174"/>
      <c r="N46" s="174"/>
      <c r="O46" s="174"/>
      <c r="P46" s="174"/>
      <c r="Q46" s="174"/>
      <c r="R46" s="174"/>
      <c r="S46" s="174"/>
      <c r="T46" s="175"/>
      <c r="U46"/>
      <c r="V46"/>
      <c r="W46"/>
    </row>
    <row r="47" spans="1:23" s="3" customFormat="1" ht="12.95">
      <c r="A47" s="142" t="s">
        <v>27</v>
      </c>
      <c r="B47" s="138">
        <v>5793</v>
      </c>
      <c r="C47" s="12">
        <v>5951</v>
      </c>
      <c r="D47" s="12">
        <v>6128</v>
      </c>
      <c r="E47" s="12">
        <v>6507</v>
      </c>
      <c r="F47" s="12">
        <v>6689</v>
      </c>
      <c r="G47" s="12">
        <v>6581</v>
      </c>
      <c r="H47" s="12">
        <v>6653</v>
      </c>
      <c r="I47" s="12">
        <v>6407</v>
      </c>
      <c r="J47" s="12">
        <v>6720</v>
      </c>
      <c r="K47" s="12">
        <v>7055</v>
      </c>
      <c r="L47" s="12">
        <v>6442</v>
      </c>
      <c r="M47" s="12">
        <v>6883</v>
      </c>
      <c r="N47" s="12">
        <v>6964</v>
      </c>
      <c r="O47" s="12">
        <v>6365</v>
      </c>
      <c r="P47" s="12">
        <v>6765</v>
      </c>
      <c r="Q47" s="12">
        <v>6286</v>
      </c>
      <c r="R47" s="12">
        <v>5780</v>
      </c>
      <c r="S47" s="12">
        <v>5886</v>
      </c>
      <c r="T47" s="119">
        <v>6081</v>
      </c>
      <c r="U47"/>
      <c r="V47"/>
      <c r="W47"/>
    </row>
    <row r="48" spans="1:23" s="31" customFormat="1" ht="12.95">
      <c r="A48" s="138" t="s">
        <v>28</v>
      </c>
      <c r="B48" s="138">
        <v>5051</v>
      </c>
      <c r="C48" s="12">
        <v>5130</v>
      </c>
      <c r="D48" s="12">
        <v>5336</v>
      </c>
      <c r="E48" s="12">
        <v>5785</v>
      </c>
      <c r="F48" s="12">
        <v>5796</v>
      </c>
      <c r="G48" s="12">
        <v>5672</v>
      </c>
      <c r="H48" s="12">
        <v>5743</v>
      </c>
      <c r="I48" s="12">
        <v>5511</v>
      </c>
      <c r="J48" s="12">
        <v>5747</v>
      </c>
      <c r="K48" s="12">
        <v>6182</v>
      </c>
      <c r="L48" s="12">
        <v>5594</v>
      </c>
      <c r="M48" s="12">
        <v>5915</v>
      </c>
      <c r="N48" s="12">
        <v>6116</v>
      </c>
      <c r="O48" s="12">
        <v>5527</v>
      </c>
      <c r="P48" s="12">
        <v>5828</v>
      </c>
      <c r="Q48" s="12">
        <v>5450</v>
      </c>
      <c r="R48" s="12">
        <v>5127</v>
      </c>
      <c r="S48" s="12">
        <v>5207</v>
      </c>
      <c r="T48" s="119">
        <v>5353</v>
      </c>
      <c r="U48"/>
      <c r="V48"/>
      <c r="W48"/>
    </row>
    <row r="49" spans="1:23" s="3" customFormat="1" ht="12.95">
      <c r="A49" s="150" t="s">
        <v>29</v>
      </c>
      <c r="B49" s="150">
        <v>0.87191437940000005</v>
      </c>
      <c r="C49" s="17">
        <v>0.86203999330000003</v>
      </c>
      <c r="D49" s="17">
        <f t="shared" ref="D49:H49" si="33">D48/D47</f>
        <v>0.87075718015665793</v>
      </c>
      <c r="E49" s="17">
        <f t="shared" si="33"/>
        <v>0.88904256954049488</v>
      </c>
      <c r="F49" s="17">
        <f t="shared" si="33"/>
        <v>0.86649723426521152</v>
      </c>
      <c r="G49" s="17">
        <f t="shared" si="33"/>
        <v>0.86187509497036929</v>
      </c>
      <c r="H49" s="17">
        <f t="shared" si="33"/>
        <v>0.86321960018036981</v>
      </c>
      <c r="I49" s="17">
        <v>0.8601529577</v>
      </c>
      <c r="J49" s="17">
        <v>0.85520833330000001</v>
      </c>
      <c r="K49" s="82">
        <f>K48/K47</f>
        <v>0.87625797306874553</v>
      </c>
      <c r="L49" s="17">
        <f t="shared" ref="L49:M49" si="34">L48/L47</f>
        <v>0.86836386215461037</v>
      </c>
      <c r="M49" s="17">
        <f t="shared" si="34"/>
        <v>0.85936364957140776</v>
      </c>
      <c r="N49" s="82">
        <f t="shared" ref="N49:P49" si="35">N48/N47</f>
        <v>0.87823090178058583</v>
      </c>
      <c r="O49" s="82">
        <f t="shared" si="35"/>
        <v>0.86834249803613517</v>
      </c>
      <c r="P49" s="82">
        <f t="shared" si="35"/>
        <v>0.86149297856614926</v>
      </c>
      <c r="Q49" s="82">
        <v>0.86700604520000002</v>
      </c>
      <c r="R49" s="82">
        <v>0.88702422150000004</v>
      </c>
      <c r="S49" s="82">
        <v>0.88464152230000004</v>
      </c>
      <c r="T49" s="120">
        <v>0.88028284820000002</v>
      </c>
      <c r="U49"/>
      <c r="V49"/>
      <c r="W49"/>
    </row>
    <row r="50" spans="1:23" ht="12.95">
      <c r="A50" s="20" t="s">
        <v>30</v>
      </c>
      <c r="B50" s="137"/>
      <c r="C50" s="17">
        <v>2.7274296600000001E-2</v>
      </c>
      <c r="D50" s="17">
        <f t="shared" ref="D50:H51" si="36">(D47-C47)/C47</f>
        <v>2.9742900352881869E-2</v>
      </c>
      <c r="E50" s="17">
        <f t="shared" si="36"/>
        <v>6.1847258485639683E-2</v>
      </c>
      <c r="F50" s="17">
        <f t="shared" si="36"/>
        <v>2.7969878592285231E-2</v>
      </c>
      <c r="G50" s="17">
        <f t="shared" si="36"/>
        <v>-1.6145911197488413E-2</v>
      </c>
      <c r="H50" s="17">
        <f t="shared" si="36"/>
        <v>1.0940586537000457E-2</v>
      </c>
      <c r="I50" s="17">
        <v>-3.6975800000000003E-2</v>
      </c>
      <c r="J50" s="17">
        <v>4.8852817200000002E-2</v>
      </c>
      <c r="K50" s="17">
        <f t="shared" ref="K50:M51" si="37">(K47-J47)/J47</f>
        <v>4.9851190476190479E-2</v>
      </c>
      <c r="L50" s="17">
        <f t="shared" si="37"/>
        <v>-8.6888731396172925E-2</v>
      </c>
      <c r="M50" s="17">
        <f t="shared" si="37"/>
        <v>6.8457000931387763E-2</v>
      </c>
      <c r="N50" s="17"/>
      <c r="O50" s="17">
        <f>(O47-N47)/N47</f>
        <v>-8.6013785180930502E-2</v>
      </c>
      <c r="P50" s="17">
        <f>(P47-O47)/O47</f>
        <v>6.2843676355066769E-2</v>
      </c>
      <c r="Q50" s="82">
        <v>-8.6735435E-2</v>
      </c>
      <c r="R50" s="82">
        <v>-8.0496340999999999E-2</v>
      </c>
      <c r="S50" s="82">
        <v>1.8339100300000001E-2</v>
      </c>
      <c r="T50" s="120">
        <v>3.3129459700000002E-2</v>
      </c>
    </row>
    <row r="51" spans="1:23" ht="12.95">
      <c r="A51" s="137" t="s">
        <v>31</v>
      </c>
      <c r="B51" s="137"/>
      <c r="C51" s="17">
        <v>1.5640467200000001E-2</v>
      </c>
      <c r="D51" s="17">
        <f t="shared" si="36"/>
        <v>4.0155945419103313E-2</v>
      </c>
      <c r="E51" s="17">
        <f t="shared" si="36"/>
        <v>8.4145427286356822E-2</v>
      </c>
      <c r="F51" s="17">
        <f t="shared" si="36"/>
        <v>1.9014693171996544E-3</v>
      </c>
      <c r="G51" s="17">
        <f t="shared" si="36"/>
        <v>-2.139406487232574E-2</v>
      </c>
      <c r="H51" s="17">
        <f t="shared" si="36"/>
        <v>1.2517630465444287E-2</v>
      </c>
      <c r="I51" s="17">
        <v>-4.0397005E-2</v>
      </c>
      <c r="J51" s="17">
        <v>4.2823444000000002E-2</v>
      </c>
      <c r="K51" s="17">
        <f t="shared" si="37"/>
        <v>7.5691665216634771E-2</v>
      </c>
      <c r="L51" s="17">
        <f t="shared" si="37"/>
        <v>-9.5114849563248144E-2</v>
      </c>
      <c r="M51" s="17">
        <f t="shared" si="37"/>
        <v>5.7382910260993923E-2</v>
      </c>
      <c r="N51" s="17"/>
      <c r="O51" s="17">
        <f>(O48-N48)/N48</f>
        <v>-9.6304774362328316E-2</v>
      </c>
      <c r="P51" s="17">
        <f>(P48-O48)/O48</f>
        <v>5.4459924009408356E-2</v>
      </c>
      <c r="Q51" s="82">
        <v>-7.8613693999999998E-2</v>
      </c>
      <c r="R51" s="82">
        <v>-5.9266054999999998E-2</v>
      </c>
      <c r="S51" s="82">
        <v>1.56036669E-2</v>
      </c>
      <c r="T51" s="120">
        <v>2.8039178000000001E-2</v>
      </c>
    </row>
    <row r="52" spans="1:23" ht="14.45">
      <c r="A52" s="39"/>
      <c r="B52" s="39"/>
      <c r="C52" s="173" t="s">
        <v>39</v>
      </c>
      <c r="D52" s="174"/>
      <c r="E52" s="174"/>
      <c r="F52" s="174"/>
      <c r="G52" s="174"/>
      <c r="H52" s="174"/>
      <c r="I52" s="174"/>
      <c r="J52" s="174"/>
      <c r="K52" s="174"/>
      <c r="L52" s="174"/>
      <c r="M52" s="174"/>
      <c r="N52" s="174"/>
      <c r="O52" s="174"/>
      <c r="P52" s="174"/>
      <c r="Q52" s="174"/>
      <c r="R52" s="174"/>
      <c r="S52" s="174"/>
      <c r="T52" s="175"/>
    </row>
    <row r="53" spans="1:23" s="31" customFormat="1" ht="12.95">
      <c r="A53" s="142" t="s">
        <v>27</v>
      </c>
      <c r="B53" s="138">
        <v>1932</v>
      </c>
      <c r="C53" s="12">
        <v>1926</v>
      </c>
      <c r="D53" s="12">
        <v>2217</v>
      </c>
      <c r="E53" s="12">
        <v>2172</v>
      </c>
      <c r="F53" s="12">
        <v>2344</v>
      </c>
      <c r="G53" s="12">
        <v>2620</v>
      </c>
      <c r="H53" s="12">
        <v>2584</v>
      </c>
      <c r="I53" s="12">
        <v>2557</v>
      </c>
      <c r="J53" s="12">
        <v>2435</v>
      </c>
      <c r="K53" s="12">
        <v>2362</v>
      </c>
      <c r="L53" s="12">
        <v>2441</v>
      </c>
      <c r="M53" s="12">
        <v>2535</v>
      </c>
      <c r="N53" s="12">
        <v>2233</v>
      </c>
      <c r="O53" s="12">
        <v>2287</v>
      </c>
      <c r="P53" s="12">
        <v>2369</v>
      </c>
      <c r="Q53" s="12">
        <v>2464</v>
      </c>
      <c r="R53" s="12">
        <v>2363</v>
      </c>
      <c r="S53" s="12">
        <v>2143</v>
      </c>
      <c r="T53" s="119">
        <v>2387</v>
      </c>
      <c r="U53"/>
      <c r="V53"/>
      <c r="W53"/>
    </row>
    <row r="54" spans="1:23" s="31" customFormat="1" ht="12.95">
      <c r="A54" s="138" t="s">
        <v>28</v>
      </c>
      <c r="B54" s="138">
        <v>1568</v>
      </c>
      <c r="C54" s="12">
        <v>1584</v>
      </c>
      <c r="D54" s="12">
        <v>1833</v>
      </c>
      <c r="E54" s="12">
        <v>1747</v>
      </c>
      <c r="F54" s="12">
        <v>1707</v>
      </c>
      <c r="G54" s="12">
        <v>1989</v>
      </c>
      <c r="H54" s="12">
        <v>1981</v>
      </c>
      <c r="I54" s="12">
        <v>1967</v>
      </c>
      <c r="J54" s="12">
        <v>1985</v>
      </c>
      <c r="K54" s="12">
        <v>1934</v>
      </c>
      <c r="L54" s="12">
        <v>1991</v>
      </c>
      <c r="M54" s="12">
        <v>1981</v>
      </c>
      <c r="N54" s="12">
        <v>1830</v>
      </c>
      <c r="O54" s="12">
        <v>1859</v>
      </c>
      <c r="P54" s="12">
        <v>1843</v>
      </c>
      <c r="Q54" s="12">
        <v>1935</v>
      </c>
      <c r="R54" s="12">
        <v>1854</v>
      </c>
      <c r="S54" s="12">
        <v>1772</v>
      </c>
      <c r="T54" s="119">
        <v>1927</v>
      </c>
      <c r="U54"/>
      <c r="V54"/>
      <c r="W54"/>
    </row>
    <row r="55" spans="1:23" s="3" customFormat="1" ht="12.95">
      <c r="A55" s="150" t="s">
        <v>29</v>
      </c>
      <c r="B55" s="150">
        <v>0.81159420289999995</v>
      </c>
      <c r="C55" s="17">
        <v>0.82242990650000003</v>
      </c>
      <c r="D55" s="17">
        <f t="shared" ref="D55:H55" si="38">D54/D53</f>
        <v>0.82679296346414077</v>
      </c>
      <c r="E55" s="17">
        <f t="shared" si="38"/>
        <v>0.80432780847145491</v>
      </c>
      <c r="F55" s="17">
        <f t="shared" si="38"/>
        <v>0.72824232081911267</v>
      </c>
      <c r="G55" s="17">
        <f t="shared" si="38"/>
        <v>0.75916030534351142</v>
      </c>
      <c r="H55" s="17">
        <f t="shared" si="38"/>
        <v>0.76664086687306499</v>
      </c>
      <c r="I55" s="17">
        <v>0.76926085259999999</v>
      </c>
      <c r="J55" s="17">
        <v>0.81519507189999996</v>
      </c>
      <c r="K55" s="82">
        <f>K54/K53</f>
        <v>0.8187976291278577</v>
      </c>
      <c r="L55" s="17">
        <f t="shared" ref="L55:M55" si="39">L54/L53</f>
        <v>0.81564932404752155</v>
      </c>
      <c r="M55" s="17">
        <f t="shared" si="39"/>
        <v>0.78145956607495071</v>
      </c>
      <c r="N55" s="82">
        <f t="shared" ref="N55:P55" si="40">N54/N53</f>
        <v>0.81952530228392295</v>
      </c>
      <c r="O55" s="82">
        <f t="shared" si="40"/>
        <v>0.81285526891123738</v>
      </c>
      <c r="P55" s="82">
        <f t="shared" si="40"/>
        <v>0.77796538623891942</v>
      </c>
      <c r="Q55" s="82">
        <v>0.78530844160000002</v>
      </c>
      <c r="R55" s="82">
        <v>0.78459585269999998</v>
      </c>
      <c r="S55" s="82">
        <v>0.82687820810000001</v>
      </c>
      <c r="T55" s="120">
        <v>0.80728948469999995</v>
      </c>
      <c r="U55"/>
      <c r="V55"/>
      <c r="W55"/>
    </row>
    <row r="56" spans="1:23" s="31" customFormat="1" ht="12.95">
      <c r="A56" s="20" t="s">
        <v>30</v>
      </c>
      <c r="B56" s="137"/>
      <c r="C56" s="17">
        <v>-3.1055900000000001E-3</v>
      </c>
      <c r="D56" s="17">
        <f>(D53-C53)/C53</f>
        <v>0.15109034267912771</v>
      </c>
      <c r="E56" s="17">
        <f t="shared" ref="E56:H57" si="41">(E53-D53)/D53</f>
        <v>-2.0297699594046009E-2</v>
      </c>
      <c r="F56" s="17">
        <f t="shared" si="41"/>
        <v>7.918968692449356E-2</v>
      </c>
      <c r="G56" s="17">
        <f t="shared" si="41"/>
        <v>0.11774744027303755</v>
      </c>
      <c r="H56" s="17">
        <f t="shared" si="41"/>
        <v>-1.3740458015267175E-2</v>
      </c>
      <c r="I56" s="17">
        <v>-1.0448916000000001E-2</v>
      </c>
      <c r="J56" s="17">
        <v>-4.7712163000000002E-2</v>
      </c>
      <c r="K56" s="17">
        <f t="shared" ref="K56:K57" si="42">(K53-J53)/J53</f>
        <v>-2.997946611909651E-2</v>
      </c>
      <c r="L56" s="17">
        <f t="shared" ref="L56:L57" si="43">(L53-K53)/K53</f>
        <v>3.3446232006773921E-2</v>
      </c>
      <c r="M56" s="17">
        <f t="shared" ref="M56:M57" si="44">(M53-L53)/L53</f>
        <v>3.8508807865628839E-2</v>
      </c>
      <c r="N56" s="17"/>
      <c r="O56" s="17">
        <f t="shared" ref="O56:P57" si="45">(O53-N53)/N53</f>
        <v>2.4182713837886251E-2</v>
      </c>
      <c r="P56" s="17">
        <f t="shared" si="45"/>
        <v>3.5854831657192832E-2</v>
      </c>
      <c r="Q56" s="82">
        <v>-2.8007890000000001E-2</v>
      </c>
      <c r="R56" s="82">
        <v>-4.0990260000000001E-2</v>
      </c>
      <c r="S56" s="82">
        <v>-9.3101988999999996E-2</v>
      </c>
      <c r="T56" s="120">
        <v>0.1138590761</v>
      </c>
      <c r="U56"/>
      <c r="V56"/>
      <c r="W56"/>
    </row>
    <row r="57" spans="1:23" s="3" customFormat="1" ht="12.95">
      <c r="A57" s="137" t="s">
        <v>31</v>
      </c>
      <c r="B57" s="137"/>
      <c r="C57" s="17">
        <v>1.02040816E-2</v>
      </c>
      <c r="D57" s="17">
        <f>(D54-C54)/C54</f>
        <v>0.1571969696969697</v>
      </c>
      <c r="E57" s="17">
        <f t="shared" si="41"/>
        <v>-4.6917621385706494E-2</v>
      </c>
      <c r="F57" s="17">
        <f t="shared" si="41"/>
        <v>-2.2896393817973669E-2</v>
      </c>
      <c r="G57" s="17">
        <f t="shared" si="41"/>
        <v>0.16520210896309315</v>
      </c>
      <c r="H57" s="17">
        <f t="shared" si="41"/>
        <v>-4.0221216691804923E-3</v>
      </c>
      <c r="I57" s="17">
        <v>-7.0671379999999997E-3</v>
      </c>
      <c r="J57" s="17">
        <v>9.1509914000000008E-3</v>
      </c>
      <c r="K57" s="17">
        <f t="shared" si="42"/>
        <v>-2.5692695214105794E-2</v>
      </c>
      <c r="L57" s="17">
        <f t="shared" si="43"/>
        <v>2.9472595656670115E-2</v>
      </c>
      <c r="M57" s="17">
        <f t="shared" si="44"/>
        <v>-5.0226017076845809E-3</v>
      </c>
      <c r="N57" s="17"/>
      <c r="O57" s="17">
        <f t="shared" si="45"/>
        <v>1.5846994535519125E-2</v>
      </c>
      <c r="P57" s="17">
        <f t="shared" si="45"/>
        <v>-8.6067778375470676E-3</v>
      </c>
      <c r="Q57" s="82">
        <v>-2.3220596E-2</v>
      </c>
      <c r="R57" s="82">
        <v>-4.1860464999999999E-2</v>
      </c>
      <c r="S57" s="82">
        <v>-4.4228694999999998E-2</v>
      </c>
      <c r="T57" s="120">
        <v>8.7471783299999994E-2</v>
      </c>
      <c r="U57"/>
      <c r="V57"/>
      <c r="W57"/>
    </row>
    <row r="58" spans="1:23" ht="12.95">
      <c r="B58" s="156" t="s">
        <v>40</v>
      </c>
      <c r="C58" s="91"/>
      <c r="F58"/>
      <c r="G58"/>
      <c r="K58" s="31"/>
      <c r="L58" s="31"/>
      <c r="M58" s="31"/>
      <c r="N58" s="31"/>
      <c r="O58" s="31"/>
    </row>
    <row r="59" spans="1:23" s="31" customFormat="1" ht="13.5">
      <c r="A59" s="57"/>
      <c r="B59" s="154" t="s">
        <v>41</v>
      </c>
      <c r="C59"/>
      <c r="D59"/>
      <c r="E59"/>
      <c r="F59" s="3"/>
      <c r="G59" s="3"/>
      <c r="H59"/>
      <c r="I59"/>
      <c r="J59"/>
      <c r="K59"/>
      <c r="L59" s="133"/>
      <c r="M59" s="133"/>
      <c r="N59" s="134"/>
      <c r="O59" s="133"/>
      <c r="P59"/>
      <c r="Q59"/>
      <c r="R59"/>
      <c r="S59"/>
      <c r="T59"/>
      <c r="U59"/>
      <c r="V59"/>
      <c r="W59"/>
    </row>
    <row r="60" spans="1:23" s="3" customFormat="1" ht="13.5">
      <c r="A60" s="57"/>
      <c r="B60" s="154" t="s">
        <v>42</v>
      </c>
      <c r="C60"/>
      <c r="D60"/>
      <c r="E60"/>
      <c r="H60"/>
      <c r="I60" s="135"/>
      <c r="J60"/>
      <c r="K60"/>
      <c r="L60"/>
      <c r="M60"/>
      <c r="N60"/>
      <c r="O60"/>
      <c r="P60"/>
      <c r="Q60"/>
      <c r="R60"/>
      <c r="S60"/>
      <c r="T60"/>
      <c r="U60"/>
      <c r="V60"/>
      <c r="W60"/>
    </row>
    <row r="61" spans="1:23" s="139" customFormat="1" ht="13.5">
      <c r="A61" s="57"/>
      <c r="B61" s="154" t="s">
        <v>43</v>
      </c>
      <c r="C61"/>
      <c r="D61"/>
      <c r="E61"/>
      <c r="F61" s="3"/>
      <c r="G61" s="3"/>
      <c r="H61"/>
      <c r="I61"/>
      <c r="J61"/>
      <c r="K61"/>
      <c r="L61"/>
      <c r="M61"/>
      <c r="N61"/>
      <c r="O61"/>
      <c r="P61"/>
      <c r="Q61"/>
      <c r="R61"/>
      <c r="S61"/>
      <c r="T61" s="2"/>
      <c r="U61" s="2"/>
      <c r="V61" s="2"/>
      <c r="W61" s="2"/>
    </row>
    <row r="62" spans="1:23" s="3" customFormat="1" ht="12.95">
      <c r="A62" s="57"/>
      <c r="B62" s="154"/>
      <c r="C62"/>
      <c r="D62"/>
      <c r="E62"/>
      <c r="H62"/>
      <c r="I62"/>
      <c r="J62"/>
      <c r="K62"/>
      <c r="L62"/>
      <c r="M62"/>
      <c r="N62"/>
      <c r="O62"/>
      <c r="P62"/>
      <c r="Q62"/>
      <c r="R62"/>
      <c r="S62"/>
      <c r="T62"/>
      <c r="U62"/>
      <c r="V62"/>
      <c r="W62"/>
    </row>
    <row r="63" spans="1:23" ht="12.95">
      <c r="A63" s="57"/>
      <c r="B63" s="154"/>
    </row>
    <row r="64" spans="1:23" ht="12.95">
      <c r="B64" s="154"/>
    </row>
    <row r="66" spans="1:23" s="31" customFormat="1">
      <c r="A66" s="1"/>
      <c r="B66" s="1"/>
      <c r="C66"/>
      <c r="D66"/>
      <c r="E66"/>
      <c r="F66" s="3"/>
      <c r="G66" s="3"/>
      <c r="H66"/>
      <c r="I66"/>
      <c r="J66"/>
      <c r="K66"/>
      <c r="L66"/>
      <c r="M66"/>
      <c r="N66"/>
      <c r="O66"/>
      <c r="P66"/>
      <c r="Q66"/>
      <c r="R66"/>
      <c r="S66"/>
      <c r="T66"/>
      <c r="U66"/>
      <c r="V66"/>
      <c r="W66"/>
    </row>
    <row r="67" spans="1:23" s="31" customFormat="1">
      <c r="A67" s="1"/>
      <c r="B67" s="1"/>
      <c r="C67"/>
      <c r="D67"/>
      <c r="E67"/>
      <c r="F67" s="3"/>
      <c r="G67" s="3"/>
      <c r="H67"/>
      <c r="I67"/>
      <c r="J67"/>
      <c r="K67"/>
      <c r="L67"/>
      <c r="M67"/>
      <c r="N67"/>
      <c r="O67"/>
      <c r="P67"/>
      <c r="Q67"/>
      <c r="R67"/>
      <c r="S67"/>
      <c r="T67"/>
      <c r="U67"/>
      <c r="V67"/>
      <c r="W67"/>
    </row>
    <row r="68" spans="1:23" s="3" customFormat="1">
      <c r="A68" s="1"/>
      <c r="B68" s="1"/>
      <c r="C68"/>
      <c r="D68"/>
      <c r="E68"/>
      <c r="H68"/>
      <c r="I68"/>
      <c r="J68"/>
      <c r="K68"/>
      <c r="L68"/>
      <c r="M68"/>
      <c r="N68"/>
      <c r="O68"/>
      <c r="P68"/>
      <c r="Q68"/>
      <c r="R68"/>
      <c r="S68"/>
      <c r="T68"/>
      <c r="U68"/>
      <c r="V68"/>
      <c r="W68"/>
    </row>
    <row r="69" spans="1:23" s="31" customFormat="1">
      <c r="A69" s="1"/>
      <c r="B69" s="1"/>
      <c r="C69"/>
      <c r="D69"/>
      <c r="E69"/>
      <c r="F69" s="3"/>
      <c r="G69" s="3"/>
      <c r="H69"/>
      <c r="I69"/>
      <c r="J69"/>
      <c r="K69"/>
      <c r="L69"/>
      <c r="M69"/>
      <c r="N69"/>
      <c r="O69"/>
      <c r="P69"/>
      <c r="Q69"/>
      <c r="R69"/>
      <c r="S69"/>
      <c r="T69"/>
      <c r="U69"/>
      <c r="V69"/>
      <c r="W69"/>
    </row>
    <row r="70" spans="1:23" s="3" customFormat="1">
      <c r="A70" s="1"/>
      <c r="B70" s="1"/>
      <c r="C70"/>
      <c r="D70"/>
      <c r="E70"/>
      <c r="H70"/>
      <c r="I70"/>
      <c r="J70"/>
      <c r="K70"/>
      <c r="L70"/>
      <c r="M70"/>
      <c r="N70"/>
      <c r="O70"/>
      <c r="P70"/>
      <c r="Q70"/>
      <c r="R70"/>
      <c r="S70"/>
      <c r="T70"/>
      <c r="U70"/>
      <c r="V70"/>
      <c r="W70"/>
    </row>
  </sheetData>
  <mergeCells count="9">
    <mergeCell ref="C46:T46"/>
    <mergeCell ref="C52:T52"/>
    <mergeCell ref="C4:T4"/>
    <mergeCell ref="C10:T10"/>
    <mergeCell ref="C16:T16"/>
    <mergeCell ref="C22:T22"/>
    <mergeCell ref="C28:T28"/>
    <mergeCell ref="C34:T34"/>
    <mergeCell ref="C40:T40"/>
  </mergeCells>
  <phoneticPr fontId="4" type="noConversion"/>
  <hyperlinks>
    <hyperlink ref="A1" location="Contents!A1" display="&lt;Back to contents&gt;" xr:uid="{00000000-0004-0000-0100-000000000000}"/>
  </hyperlinks>
  <pageMargins left="0.39370078740157483" right="0.39370078740157483" top="0.39370078740157483" bottom="0.11811023622047245" header="0" footer="0"/>
  <pageSetup paperSize="9" scale="59"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92D050"/>
    <pageSetUpPr fitToPage="1"/>
  </sheetPr>
  <dimension ref="A1:W41"/>
  <sheetViews>
    <sheetView showGridLines="0" zoomScaleNormal="100" workbookViewId="0">
      <pane xSplit="1" ySplit="5" topLeftCell="B6" activePane="bottomRight" state="frozen"/>
      <selection pane="bottomRight" activeCell="A39" sqref="A39"/>
      <selection pane="bottomLeft" activeCell="A24" sqref="A24"/>
      <selection pane="topRight" activeCell="A24" sqref="A24"/>
    </sheetView>
  </sheetViews>
  <sheetFormatPr defaultColWidth="12.7109375" defaultRowHeight="12.6"/>
  <cols>
    <col min="1" max="1" width="16.5703125" style="1" customWidth="1"/>
  </cols>
  <sheetData>
    <row r="1" spans="1:23" ht="12.95">
      <c r="A1" s="51" t="s">
        <v>21</v>
      </c>
      <c r="B1" s="28"/>
      <c r="C1" s="28"/>
    </row>
    <row r="2" spans="1:23" ht="18.600000000000001">
      <c r="A2" s="7" t="s">
        <v>3</v>
      </c>
    </row>
    <row r="3" spans="1:23" ht="15" customHeight="1">
      <c r="A3" s="7"/>
      <c r="B3" s="176">
        <v>2025</v>
      </c>
      <c r="C3" s="177"/>
      <c r="D3" s="177"/>
      <c r="E3" s="177"/>
      <c r="F3" s="177"/>
      <c r="G3" s="177"/>
      <c r="H3" s="177"/>
      <c r="I3" s="177"/>
      <c r="J3" s="177"/>
      <c r="K3" s="178"/>
    </row>
    <row r="4" spans="1:23" ht="14.45">
      <c r="A4" s="8"/>
      <c r="B4" s="179" t="s">
        <v>44</v>
      </c>
      <c r="C4" s="179"/>
      <c r="D4" s="179" t="s">
        <v>45</v>
      </c>
      <c r="E4" s="179"/>
      <c r="F4" s="179"/>
      <c r="G4" s="179"/>
      <c r="H4" s="179" t="s">
        <v>46</v>
      </c>
      <c r="I4" s="179"/>
      <c r="J4" s="179" t="s">
        <v>47</v>
      </c>
      <c r="K4" s="176"/>
    </row>
    <row r="5" spans="1:23" ht="29.1">
      <c r="A5" s="14"/>
      <c r="B5" s="18" t="s">
        <v>48</v>
      </c>
      <c r="C5" s="18" t="s">
        <v>49</v>
      </c>
      <c r="D5" s="18" t="s">
        <v>50</v>
      </c>
      <c r="E5" s="18" t="s">
        <v>51</v>
      </c>
      <c r="F5" s="18" t="s">
        <v>52</v>
      </c>
      <c r="G5" s="18" t="s">
        <v>53</v>
      </c>
      <c r="H5" s="18" t="s">
        <v>54</v>
      </c>
      <c r="I5" s="18" t="s">
        <v>55</v>
      </c>
      <c r="J5" s="18" t="s">
        <v>47</v>
      </c>
      <c r="K5" s="84" t="s">
        <v>56</v>
      </c>
    </row>
    <row r="6" spans="1:23" ht="15.6">
      <c r="A6" s="38"/>
      <c r="B6" s="173" t="s">
        <v>26</v>
      </c>
      <c r="C6" s="174"/>
      <c r="D6" s="174"/>
      <c r="E6" s="174"/>
      <c r="F6" s="174"/>
      <c r="G6" s="174"/>
      <c r="H6" s="174"/>
      <c r="I6" s="174"/>
      <c r="J6" s="174"/>
      <c r="K6" s="174"/>
    </row>
    <row r="7" spans="1:23" s="31" customFormat="1" ht="12.95">
      <c r="A7" s="138" t="s">
        <v>27</v>
      </c>
      <c r="B7" s="12">
        <v>185204</v>
      </c>
      <c r="C7" s="12">
        <v>133425</v>
      </c>
      <c r="D7" s="12">
        <v>195986</v>
      </c>
      <c r="E7" s="12">
        <v>63174</v>
      </c>
      <c r="F7" s="12">
        <v>43223</v>
      </c>
      <c r="G7" s="12">
        <v>16246</v>
      </c>
      <c r="H7" s="12">
        <v>191879</v>
      </c>
      <c r="I7" s="12">
        <v>125031</v>
      </c>
      <c r="J7" s="12">
        <v>278363</v>
      </c>
      <c r="K7" s="12">
        <v>38355</v>
      </c>
      <c r="L7"/>
      <c r="M7"/>
      <c r="N7"/>
      <c r="O7"/>
      <c r="P7"/>
      <c r="Q7"/>
      <c r="R7"/>
      <c r="S7"/>
      <c r="T7"/>
      <c r="U7"/>
      <c r="V7"/>
      <c r="W7"/>
    </row>
    <row r="8" spans="1:23" s="31" customFormat="1" ht="12.95">
      <c r="A8" s="138" t="s">
        <v>28</v>
      </c>
      <c r="B8" s="12">
        <v>147960</v>
      </c>
      <c r="C8" s="12">
        <v>122219</v>
      </c>
      <c r="D8" s="12">
        <v>174732</v>
      </c>
      <c r="E8" s="12">
        <v>48622</v>
      </c>
      <c r="F8" s="12">
        <v>33473</v>
      </c>
      <c r="G8" s="12">
        <v>13352</v>
      </c>
      <c r="H8" s="12">
        <v>162172</v>
      </c>
      <c r="I8" s="12">
        <v>106627</v>
      </c>
      <c r="J8" s="12">
        <v>236964</v>
      </c>
      <c r="K8" s="12">
        <v>32023</v>
      </c>
      <c r="L8"/>
      <c r="M8"/>
      <c r="N8"/>
      <c r="O8"/>
      <c r="P8"/>
      <c r="Q8"/>
      <c r="R8"/>
      <c r="S8"/>
      <c r="T8"/>
      <c r="U8"/>
      <c r="V8"/>
      <c r="W8"/>
    </row>
    <row r="9" spans="1:23" ht="12.95">
      <c r="A9" s="137" t="s">
        <v>29</v>
      </c>
      <c r="B9" s="17">
        <v>0.79890283149999997</v>
      </c>
      <c r="C9" s="17">
        <v>0.91601274119999998</v>
      </c>
      <c r="D9" s="17">
        <v>0.89155347829999998</v>
      </c>
      <c r="E9" s="17">
        <v>0.76965207209999997</v>
      </c>
      <c r="F9" s="17">
        <v>0.77442565299999999</v>
      </c>
      <c r="G9" s="17">
        <v>0.82186384339999996</v>
      </c>
      <c r="H9" s="17">
        <v>0.84517847180000005</v>
      </c>
      <c r="I9" s="17">
        <v>0.8528045045</v>
      </c>
      <c r="J9" s="17">
        <v>0.85127692980000003</v>
      </c>
      <c r="K9" s="17">
        <v>0.8349107026</v>
      </c>
    </row>
    <row r="10" spans="1:23" ht="15.6">
      <c r="A10" s="38"/>
      <c r="B10" s="173" t="s">
        <v>32</v>
      </c>
      <c r="C10" s="174"/>
      <c r="D10" s="174"/>
      <c r="E10" s="174"/>
      <c r="F10" s="174"/>
      <c r="G10" s="174"/>
      <c r="H10" s="174"/>
      <c r="I10" s="174"/>
      <c r="J10" s="174"/>
      <c r="K10" s="174"/>
    </row>
    <row r="11" spans="1:23" s="31" customFormat="1" ht="12.95">
      <c r="A11" s="138" t="s">
        <v>27</v>
      </c>
      <c r="B11" s="12">
        <v>62787</v>
      </c>
      <c r="C11" s="12">
        <v>37755</v>
      </c>
      <c r="D11" s="12">
        <v>65125</v>
      </c>
      <c r="E11" s="12">
        <v>19696</v>
      </c>
      <c r="F11" s="12">
        <v>11525</v>
      </c>
      <c r="G11" s="12">
        <v>4196</v>
      </c>
      <c r="H11" s="12">
        <v>59849</v>
      </c>
      <c r="I11" s="12">
        <v>40414</v>
      </c>
      <c r="J11" s="12">
        <v>88320</v>
      </c>
      <c r="K11" s="12">
        <v>12048</v>
      </c>
      <c r="L11"/>
      <c r="M11"/>
      <c r="N11"/>
      <c r="O11"/>
      <c r="P11"/>
      <c r="Q11"/>
      <c r="R11"/>
      <c r="S11"/>
      <c r="T11"/>
      <c r="U11"/>
      <c r="V11"/>
      <c r="W11"/>
    </row>
    <row r="12" spans="1:23" s="31" customFormat="1" ht="12.95">
      <c r="A12" s="138" t="s">
        <v>28</v>
      </c>
      <c r="B12" s="12">
        <v>54100</v>
      </c>
      <c r="C12" s="12">
        <v>34408</v>
      </c>
      <c r="D12" s="12">
        <v>59723</v>
      </c>
      <c r="E12" s="12">
        <v>15684</v>
      </c>
      <c r="F12" s="12">
        <v>9442</v>
      </c>
      <c r="G12" s="12">
        <v>3659</v>
      </c>
      <c r="H12" s="12">
        <v>52788</v>
      </c>
      <c r="I12" s="12">
        <v>35481</v>
      </c>
      <c r="J12" s="12">
        <v>78239</v>
      </c>
      <c r="K12" s="12">
        <v>10123</v>
      </c>
      <c r="L12"/>
      <c r="M12"/>
      <c r="N12"/>
      <c r="O12"/>
      <c r="P12"/>
      <c r="Q12"/>
      <c r="R12"/>
      <c r="S12"/>
      <c r="T12"/>
      <c r="U12"/>
      <c r="V12"/>
      <c r="W12"/>
    </row>
    <row r="13" spans="1:23" ht="12.95">
      <c r="A13" s="137" t="s">
        <v>29</v>
      </c>
      <c r="B13" s="17">
        <v>0.86164333380000002</v>
      </c>
      <c r="C13" s="92">
        <v>0.91134949009999999</v>
      </c>
      <c r="D13" s="17">
        <v>0.91705182340000002</v>
      </c>
      <c r="E13" s="17">
        <v>0.79630381800000005</v>
      </c>
      <c r="F13" s="17">
        <v>0.81926247289999998</v>
      </c>
      <c r="G13" s="17">
        <v>0.87202097239999998</v>
      </c>
      <c r="H13" s="124">
        <v>0.88201974969999997</v>
      </c>
      <c r="I13" s="124">
        <v>0.8779383382</v>
      </c>
      <c r="J13" s="82">
        <v>0.88585824280000003</v>
      </c>
      <c r="K13" s="82">
        <v>0.84022244359999998</v>
      </c>
    </row>
    <row r="14" spans="1:23" ht="15.6">
      <c r="A14" s="38"/>
      <c r="B14" s="173" t="s">
        <v>33</v>
      </c>
      <c r="C14" s="174"/>
      <c r="D14" s="174"/>
      <c r="E14" s="174"/>
      <c r="F14" s="174"/>
      <c r="G14" s="174"/>
      <c r="H14" s="174"/>
      <c r="I14" s="174"/>
      <c r="J14" s="174"/>
      <c r="K14" s="174"/>
    </row>
    <row r="15" spans="1:23" s="31" customFormat="1" ht="12.95">
      <c r="A15" s="138" t="s">
        <v>27</v>
      </c>
      <c r="B15" s="12">
        <v>45579</v>
      </c>
      <c r="C15" s="12">
        <v>41801</v>
      </c>
      <c r="D15" s="12">
        <v>53388</v>
      </c>
      <c r="E15" s="12">
        <v>18575</v>
      </c>
      <c r="F15" s="12">
        <v>11469</v>
      </c>
      <c r="G15" s="12">
        <v>3948</v>
      </c>
      <c r="H15" s="12">
        <v>51453</v>
      </c>
      <c r="I15" s="12">
        <v>35165</v>
      </c>
      <c r="J15" s="12">
        <v>80978</v>
      </c>
      <c r="K15" s="12">
        <v>6255</v>
      </c>
      <c r="L15"/>
      <c r="M15"/>
      <c r="N15"/>
      <c r="O15"/>
      <c r="P15"/>
      <c r="Q15"/>
      <c r="R15"/>
      <c r="S15"/>
      <c r="T15"/>
      <c r="U15"/>
      <c r="V15"/>
      <c r="W15"/>
    </row>
    <row r="16" spans="1:23" s="31" customFormat="1" ht="12.95">
      <c r="A16" s="138" t="s">
        <v>28</v>
      </c>
      <c r="B16" s="12">
        <v>33219</v>
      </c>
      <c r="C16" s="12">
        <v>36830</v>
      </c>
      <c r="D16" s="12">
        <v>45363</v>
      </c>
      <c r="E16" s="12">
        <v>13400</v>
      </c>
      <c r="F16" s="12">
        <v>8290</v>
      </c>
      <c r="G16" s="12">
        <v>2996</v>
      </c>
      <c r="H16" s="12">
        <v>41092</v>
      </c>
      <c r="I16" s="12">
        <v>28384</v>
      </c>
      <c r="J16" s="12">
        <v>64658</v>
      </c>
      <c r="K16" s="12">
        <v>5263</v>
      </c>
      <c r="L16"/>
      <c r="M16"/>
      <c r="N16"/>
      <c r="O16"/>
      <c r="P16"/>
      <c r="Q16"/>
      <c r="R16"/>
      <c r="S16"/>
      <c r="T16"/>
      <c r="U16"/>
      <c r="V16"/>
      <c r="W16"/>
    </row>
    <row r="17" spans="1:23" ht="12.95">
      <c r="A17" s="137" t="s">
        <v>29</v>
      </c>
      <c r="B17" s="17">
        <v>0.72882248400000005</v>
      </c>
      <c r="C17" s="17">
        <v>0.88107939999999996</v>
      </c>
      <c r="D17" s="17">
        <v>0.84968532249999995</v>
      </c>
      <c r="E17" s="17">
        <v>0.72139973079999997</v>
      </c>
      <c r="F17" s="17">
        <v>0.72281803119999999</v>
      </c>
      <c r="G17" s="17">
        <v>0.75886524820000001</v>
      </c>
      <c r="H17" s="17">
        <v>0.798631761</v>
      </c>
      <c r="I17" s="17">
        <v>0.80716621639999997</v>
      </c>
      <c r="J17" s="17">
        <v>0.79846378029999998</v>
      </c>
      <c r="K17" s="17">
        <v>0.84140687449999996</v>
      </c>
    </row>
    <row r="18" spans="1:23" s="2" customFormat="1" ht="15.6">
      <c r="A18" s="38"/>
      <c r="B18" s="173" t="s">
        <v>34</v>
      </c>
      <c r="C18" s="174"/>
      <c r="D18" s="174"/>
      <c r="E18" s="174"/>
      <c r="F18" s="174"/>
      <c r="G18" s="174"/>
      <c r="H18" s="174"/>
      <c r="I18" s="174"/>
      <c r="J18" s="174"/>
      <c r="K18" s="174"/>
      <c r="L18"/>
      <c r="M18"/>
      <c r="N18"/>
      <c r="O18"/>
      <c r="P18"/>
      <c r="Q18"/>
      <c r="R18"/>
      <c r="S18"/>
      <c r="T18"/>
      <c r="U18"/>
      <c r="V18"/>
      <c r="W18"/>
    </row>
    <row r="19" spans="1:23" s="31" customFormat="1" ht="12.95">
      <c r="A19" s="138" t="s">
        <v>27</v>
      </c>
      <c r="B19" s="12">
        <v>33309</v>
      </c>
      <c r="C19" s="12">
        <v>25023</v>
      </c>
      <c r="D19" s="12">
        <v>35207</v>
      </c>
      <c r="E19" s="12">
        <v>10758</v>
      </c>
      <c r="F19" s="12">
        <v>8816</v>
      </c>
      <c r="G19" s="12">
        <v>3551</v>
      </c>
      <c r="H19" s="12">
        <v>36208</v>
      </c>
      <c r="I19" s="12">
        <v>21771</v>
      </c>
      <c r="J19" s="12">
        <v>50328</v>
      </c>
      <c r="K19" s="12">
        <v>7964</v>
      </c>
      <c r="L19"/>
      <c r="M19"/>
      <c r="N19"/>
      <c r="O19"/>
      <c r="P19"/>
      <c r="Q19"/>
      <c r="R19"/>
      <c r="S19"/>
      <c r="T19"/>
      <c r="U19"/>
      <c r="V19"/>
      <c r="W19"/>
    </row>
    <row r="20" spans="1:23" s="31" customFormat="1" ht="12.95">
      <c r="A20" s="138" t="s">
        <v>28</v>
      </c>
      <c r="B20" s="12">
        <v>28293</v>
      </c>
      <c r="C20" s="12">
        <v>23515</v>
      </c>
      <c r="D20" s="12">
        <v>32474</v>
      </c>
      <c r="E20" s="12">
        <v>8942</v>
      </c>
      <c r="F20" s="12">
        <v>7330</v>
      </c>
      <c r="G20" s="12">
        <v>3062</v>
      </c>
      <c r="H20" s="12">
        <v>31914</v>
      </c>
      <c r="I20" s="12">
        <v>19582</v>
      </c>
      <c r="J20" s="12">
        <v>44898</v>
      </c>
      <c r="K20" s="12">
        <v>6873</v>
      </c>
      <c r="L20"/>
      <c r="M20"/>
      <c r="N20"/>
      <c r="O20"/>
      <c r="P20"/>
      <c r="Q20"/>
      <c r="R20"/>
      <c r="S20"/>
      <c r="T20"/>
      <c r="U20"/>
      <c r="V20"/>
      <c r="W20"/>
    </row>
    <row r="21" spans="1:23" ht="12.95">
      <c r="A21" s="137" t="s">
        <v>29</v>
      </c>
      <c r="B21" s="17">
        <v>0.84941006939999997</v>
      </c>
      <c r="C21" s="17">
        <v>0.93973544340000004</v>
      </c>
      <c r="D21" s="17">
        <v>0.92237339169999999</v>
      </c>
      <c r="E21" s="17">
        <v>0.83119538950000005</v>
      </c>
      <c r="F21" s="17">
        <v>0.83144283119999995</v>
      </c>
      <c r="G21" s="17">
        <v>0.86229231200000001</v>
      </c>
      <c r="H21" s="17">
        <v>0.88140742380000003</v>
      </c>
      <c r="I21" s="17">
        <v>0.89945340129999996</v>
      </c>
      <c r="J21" s="17">
        <v>0.89210777299999999</v>
      </c>
      <c r="K21" s="17">
        <v>0.86300853840000002</v>
      </c>
    </row>
    <row r="22" spans="1:23" ht="15.6">
      <c r="A22" s="38"/>
      <c r="B22" s="173" t="s">
        <v>35</v>
      </c>
      <c r="C22" s="174"/>
      <c r="D22" s="174"/>
      <c r="E22" s="174"/>
      <c r="F22" s="174"/>
      <c r="G22" s="174"/>
      <c r="H22" s="174"/>
      <c r="I22" s="174"/>
      <c r="J22" s="174"/>
      <c r="K22" s="174"/>
    </row>
    <row r="23" spans="1:23" s="139" customFormat="1" ht="12.95">
      <c r="A23" s="138" t="s">
        <v>27</v>
      </c>
      <c r="B23" s="12">
        <v>17425</v>
      </c>
      <c r="C23" s="12">
        <v>13344</v>
      </c>
      <c r="D23" s="12">
        <v>18024</v>
      </c>
      <c r="E23" s="12">
        <v>6292</v>
      </c>
      <c r="F23" s="12">
        <v>4769</v>
      </c>
      <c r="G23" s="12">
        <v>1684</v>
      </c>
      <c r="H23" s="12">
        <v>18970</v>
      </c>
      <c r="I23" s="12">
        <v>11684</v>
      </c>
      <c r="J23" s="12">
        <v>28196</v>
      </c>
      <c r="K23" s="12">
        <v>2563</v>
      </c>
      <c r="L23"/>
      <c r="M23"/>
      <c r="N23"/>
      <c r="O23"/>
      <c r="P23"/>
      <c r="Q23"/>
      <c r="R23"/>
      <c r="S23"/>
      <c r="T23"/>
      <c r="U23"/>
      <c r="V23"/>
      <c r="W23"/>
    </row>
    <row r="24" spans="1:23" s="31" customFormat="1" ht="12.95">
      <c r="A24" s="138" t="s">
        <v>28</v>
      </c>
      <c r="B24" s="12">
        <v>11475</v>
      </c>
      <c r="C24" s="12">
        <v>12928</v>
      </c>
      <c r="D24" s="12">
        <v>15691</v>
      </c>
      <c r="E24" s="12">
        <v>4355</v>
      </c>
      <c r="F24" s="12">
        <v>3168</v>
      </c>
      <c r="G24" s="12">
        <v>1189</v>
      </c>
      <c r="H24" s="12">
        <v>14815</v>
      </c>
      <c r="I24" s="12">
        <v>9504</v>
      </c>
      <c r="J24" s="12">
        <v>22241</v>
      </c>
      <c r="K24" s="12">
        <v>2151</v>
      </c>
      <c r="L24"/>
      <c r="M24"/>
      <c r="N24"/>
      <c r="O24"/>
      <c r="P24"/>
      <c r="Q24"/>
      <c r="R24"/>
      <c r="S24"/>
      <c r="T24"/>
      <c r="U24"/>
      <c r="V24"/>
      <c r="W24"/>
    </row>
    <row r="25" spans="1:23" ht="12.95">
      <c r="A25" s="137" t="s">
        <v>29</v>
      </c>
      <c r="B25" s="17">
        <v>0.65853658540000004</v>
      </c>
      <c r="C25" s="17">
        <v>0.96882493999999997</v>
      </c>
      <c r="D25" s="17">
        <v>0.87056147360000002</v>
      </c>
      <c r="E25" s="17">
        <v>0.69214876030000005</v>
      </c>
      <c r="F25" s="17">
        <v>0.66429020760000002</v>
      </c>
      <c r="G25" s="17">
        <v>0.70605700709999997</v>
      </c>
      <c r="H25" s="17">
        <v>0.78096995260000002</v>
      </c>
      <c r="I25" s="17">
        <v>0.81342006160000002</v>
      </c>
      <c r="J25" s="17">
        <v>0.78879982979999996</v>
      </c>
      <c r="K25" s="17">
        <v>0.83925087789999997</v>
      </c>
    </row>
    <row r="26" spans="1:23" s="2" customFormat="1" ht="15.6">
      <c r="A26" s="38"/>
      <c r="B26" s="173" t="s">
        <v>36</v>
      </c>
      <c r="C26" s="174"/>
      <c r="D26" s="174"/>
      <c r="E26" s="174"/>
      <c r="F26" s="174"/>
      <c r="G26" s="174"/>
      <c r="H26" s="174"/>
      <c r="I26" s="174"/>
      <c r="J26" s="174"/>
      <c r="K26" s="174"/>
      <c r="L26"/>
      <c r="M26"/>
      <c r="N26"/>
      <c r="O26"/>
      <c r="P26"/>
      <c r="Q26"/>
      <c r="R26"/>
      <c r="S26"/>
      <c r="T26"/>
      <c r="U26"/>
      <c r="V26"/>
      <c r="W26"/>
    </row>
    <row r="27" spans="1:23" s="31" customFormat="1" ht="12.95">
      <c r="A27" s="138" t="s">
        <v>27</v>
      </c>
      <c r="B27" s="12">
        <v>10926</v>
      </c>
      <c r="C27" s="12">
        <v>9727</v>
      </c>
      <c r="D27" s="12">
        <v>12730</v>
      </c>
      <c r="E27" s="12">
        <v>3797</v>
      </c>
      <c r="F27" s="12">
        <v>2963</v>
      </c>
      <c r="G27" s="12">
        <v>1163</v>
      </c>
      <c r="H27" s="12">
        <v>12732</v>
      </c>
      <c r="I27" s="12">
        <v>7845</v>
      </c>
      <c r="J27" s="12">
        <v>18698</v>
      </c>
      <c r="K27" s="12">
        <v>1945</v>
      </c>
      <c r="L27"/>
      <c r="M27"/>
      <c r="N27"/>
      <c r="O27"/>
      <c r="P27"/>
      <c r="Q27"/>
      <c r="R27"/>
      <c r="S27"/>
      <c r="T27"/>
      <c r="U27"/>
      <c r="V27"/>
      <c r="W27"/>
    </row>
    <row r="28" spans="1:23" s="31" customFormat="1" ht="12.95">
      <c r="A28" s="138" t="s">
        <v>28</v>
      </c>
      <c r="B28" s="12">
        <v>9030</v>
      </c>
      <c r="C28" s="12">
        <v>8991</v>
      </c>
      <c r="D28" s="12">
        <v>11603</v>
      </c>
      <c r="E28" s="12">
        <v>3150</v>
      </c>
      <c r="F28" s="12">
        <v>2318</v>
      </c>
      <c r="G28" s="12">
        <v>950</v>
      </c>
      <c r="H28" s="12">
        <v>11065</v>
      </c>
      <c r="I28" s="12">
        <v>6892</v>
      </c>
      <c r="J28" s="12">
        <v>16412</v>
      </c>
      <c r="K28" s="12">
        <v>1601</v>
      </c>
      <c r="L28"/>
      <c r="M28"/>
      <c r="N28"/>
      <c r="O28"/>
      <c r="P28"/>
      <c r="Q28"/>
      <c r="R28"/>
      <c r="S28"/>
      <c r="T28"/>
      <c r="U28"/>
      <c r="V28"/>
      <c r="W28"/>
    </row>
    <row r="29" spans="1:23" ht="12.95">
      <c r="A29" s="137" t="s">
        <v>29</v>
      </c>
      <c r="B29" s="17">
        <v>0.8264689731</v>
      </c>
      <c r="C29" s="17">
        <v>0.92433432709999996</v>
      </c>
      <c r="D29" s="17">
        <v>0.91146897090000001</v>
      </c>
      <c r="E29" s="17">
        <v>0.82960231760000003</v>
      </c>
      <c r="F29" s="17">
        <v>0.78231522109999996</v>
      </c>
      <c r="G29" s="17">
        <v>0.81685296650000006</v>
      </c>
      <c r="H29" s="17">
        <v>0.86907005969999995</v>
      </c>
      <c r="I29" s="17">
        <v>0.87852135119999997</v>
      </c>
      <c r="J29" s="17">
        <v>0.87774093490000005</v>
      </c>
      <c r="K29" s="17">
        <v>0.82313624679999997</v>
      </c>
    </row>
    <row r="30" spans="1:23" ht="15.6">
      <c r="A30" s="38"/>
      <c r="B30" s="173" t="s">
        <v>37</v>
      </c>
      <c r="C30" s="174"/>
      <c r="D30" s="174"/>
      <c r="E30" s="174"/>
      <c r="F30" s="174"/>
      <c r="G30" s="174"/>
      <c r="H30" s="174"/>
      <c r="I30" s="174"/>
      <c r="J30" s="174"/>
      <c r="K30" s="174"/>
    </row>
    <row r="31" spans="1:23" s="31" customFormat="1" ht="12.95">
      <c r="A31" s="138" t="s">
        <v>27</v>
      </c>
      <c r="B31" s="12">
        <v>5114</v>
      </c>
      <c r="C31" s="12">
        <v>2059</v>
      </c>
      <c r="D31" s="12">
        <v>2903</v>
      </c>
      <c r="E31" s="12">
        <v>1503</v>
      </c>
      <c r="F31" s="12">
        <v>1756</v>
      </c>
      <c r="G31" s="12">
        <v>1011</v>
      </c>
      <c r="H31" s="12">
        <v>4742</v>
      </c>
      <c r="I31" s="12">
        <v>2362</v>
      </c>
      <c r="J31" s="12">
        <v>5728</v>
      </c>
      <c r="K31" s="12">
        <v>1435</v>
      </c>
      <c r="L31"/>
      <c r="M31"/>
      <c r="N31"/>
      <c r="O31"/>
      <c r="P31"/>
      <c r="Q31"/>
      <c r="R31"/>
      <c r="S31"/>
      <c r="T31"/>
      <c r="U31"/>
      <c r="V31"/>
      <c r="W31"/>
    </row>
    <row r="32" spans="1:23" s="31" customFormat="1" ht="12.95">
      <c r="A32" s="138" t="s">
        <v>28</v>
      </c>
      <c r="B32" s="12">
        <v>4423</v>
      </c>
      <c r="C32" s="12">
        <v>2030</v>
      </c>
      <c r="D32" s="12">
        <v>2765</v>
      </c>
      <c r="E32" s="12">
        <v>1277</v>
      </c>
      <c r="F32" s="12">
        <v>1482</v>
      </c>
      <c r="G32" s="12">
        <v>929</v>
      </c>
      <c r="H32" s="12">
        <v>4239</v>
      </c>
      <c r="I32" s="12">
        <v>2155</v>
      </c>
      <c r="J32" s="12">
        <v>5293</v>
      </c>
      <c r="K32" s="12">
        <v>1149</v>
      </c>
      <c r="L32"/>
      <c r="M32"/>
      <c r="N32"/>
      <c r="O32"/>
      <c r="P32"/>
      <c r="Q32"/>
      <c r="R32"/>
      <c r="S32"/>
      <c r="T32"/>
      <c r="U32"/>
      <c r="V32"/>
      <c r="W32"/>
    </row>
    <row r="33" spans="1:23" s="2" customFormat="1" ht="12.95">
      <c r="A33" s="137" t="s">
        <v>29</v>
      </c>
      <c r="B33" s="17">
        <v>0.86488071960000001</v>
      </c>
      <c r="C33" s="17">
        <v>0.98591549300000003</v>
      </c>
      <c r="D33" s="17">
        <v>0.95246296929999996</v>
      </c>
      <c r="E33" s="17">
        <v>0.84963406519999995</v>
      </c>
      <c r="F33" s="17">
        <v>0.84396355349999996</v>
      </c>
      <c r="G33" s="17">
        <v>0.918892186</v>
      </c>
      <c r="H33" s="17">
        <v>0.8939266132</v>
      </c>
      <c r="I33" s="17">
        <v>0.91236240469999996</v>
      </c>
      <c r="J33" s="17">
        <v>0.92405726259999998</v>
      </c>
      <c r="K33" s="17">
        <v>0.80069686409999996</v>
      </c>
      <c r="L33"/>
      <c r="M33"/>
      <c r="N33"/>
      <c r="O33"/>
      <c r="P33"/>
      <c r="Q33"/>
      <c r="R33"/>
      <c r="S33"/>
      <c r="T33"/>
      <c r="U33"/>
      <c r="V33"/>
      <c r="W33"/>
    </row>
    <row r="34" spans="1:23" ht="14.45">
      <c r="A34" s="39"/>
      <c r="B34" s="173" t="s">
        <v>38</v>
      </c>
      <c r="C34" s="174"/>
      <c r="D34" s="174"/>
      <c r="E34" s="174"/>
      <c r="F34" s="174"/>
      <c r="G34" s="174"/>
      <c r="H34" s="174"/>
      <c r="I34" s="174"/>
      <c r="J34" s="174"/>
      <c r="K34" s="174"/>
    </row>
    <row r="35" spans="1:23" s="31" customFormat="1" ht="12.95">
      <c r="A35" s="138" t="s">
        <v>27</v>
      </c>
      <c r="B35" s="12">
        <v>3905</v>
      </c>
      <c r="C35" s="12">
        <v>2176</v>
      </c>
      <c r="D35" s="12">
        <v>3432</v>
      </c>
      <c r="E35" s="12">
        <v>1341</v>
      </c>
      <c r="F35" s="12">
        <v>948</v>
      </c>
      <c r="G35" s="12">
        <v>360</v>
      </c>
      <c r="H35" s="12">
        <v>3474</v>
      </c>
      <c r="I35" s="12">
        <v>2570</v>
      </c>
      <c r="J35" s="12">
        <v>4824</v>
      </c>
      <c r="K35" s="12">
        <v>1234</v>
      </c>
    </row>
    <row r="36" spans="1:23" s="31" customFormat="1" ht="12.95">
      <c r="A36" s="138" t="s">
        <v>28</v>
      </c>
      <c r="B36" s="12">
        <v>3218</v>
      </c>
      <c r="C36" s="12">
        <v>2135</v>
      </c>
      <c r="D36" s="12">
        <v>3194</v>
      </c>
      <c r="E36" s="12">
        <v>1070</v>
      </c>
      <c r="F36" s="12">
        <v>777</v>
      </c>
      <c r="G36" s="12">
        <v>312</v>
      </c>
      <c r="H36" s="12">
        <v>3035</v>
      </c>
      <c r="I36" s="12">
        <v>2287</v>
      </c>
      <c r="J36" s="12">
        <v>4209</v>
      </c>
      <c r="K36" s="12">
        <v>1127</v>
      </c>
    </row>
    <row r="37" spans="1:23" ht="12.95">
      <c r="A37" s="137" t="s">
        <v>29</v>
      </c>
      <c r="B37" s="17">
        <v>0.82407170289999998</v>
      </c>
      <c r="C37" s="17">
        <v>0.98115808819999994</v>
      </c>
      <c r="D37" s="17">
        <v>0.93065268069999996</v>
      </c>
      <c r="E37" s="17">
        <v>0.79791200600000001</v>
      </c>
      <c r="F37" s="17">
        <v>0.81962025319999998</v>
      </c>
      <c r="G37" s="17">
        <v>0.86666666670000003</v>
      </c>
      <c r="H37" s="17">
        <v>0.87363270010000005</v>
      </c>
      <c r="I37" s="17">
        <v>0.88988326849999999</v>
      </c>
      <c r="J37" s="17">
        <v>0.87251243779999998</v>
      </c>
      <c r="K37" s="17">
        <v>0.9132901135</v>
      </c>
    </row>
    <row r="38" spans="1:23" ht="14.45">
      <c r="A38" s="39"/>
      <c r="B38" s="173" t="s">
        <v>39</v>
      </c>
      <c r="C38" s="174"/>
      <c r="D38" s="174"/>
      <c r="E38" s="174"/>
      <c r="F38" s="174"/>
      <c r="G38" s="174"/>
      <c r="H38" s="174"/>
      <c r="I38" s="174"/>
      <c r="J38" s="174"/>
      <c r="K38" s="174"/>
    </row>
    <row r="39" spans="1:23" s="31" customFormat="1" ht="12.95">
      <c r="A39" s="138" t="s">
        <v>27</v>
      </c>
      <c r="B39" s="12">
        <v>1476</v>
      </c>
      <c r="C39" s="12">
        <v>911</v>
      </c>
      <c r="D39" s="12">
        <v>1211</v>
      </c>
      <c r="E39" s="12">
        <v>371</v>
      </c>
      <c r="F39" s="12">
        <v>587</v>
      </c>
      <c r="G39" s="12">
        <v>218</v>
      </c>
      <c r="H39" s="12">
        <v>1569</v>
      </c>
      <c r="I39" s="12">
        <v>811</v>
      </c>
      <c r="J39" s="12">
        <v>1291</v>
      </c>
      <c r="K39" s="12">
        <v>1078</v>
      </c>
    </row>
    <row r="40" spans="1:23" s="31" customFormat="1" ht="12.95">
      <c r="A40" s="138" t="s">
        <v>28</v>
      </c>
      <c r="B40" s="12">
        <v>1124</v>
      </c>
      <c r="C40" s="12">
        <v>803</v>
      </c>
      <c r="D40" s="12">
        <v>1031</v>
      </c>
      <c r="E40" s="12">
        <v>282</v>
      </c>
      <c r="F40" s="12">
        <v>436</v>
      </c>
      <c r="G40" s="12">
        <v>178</v>
      </c>
      <c r="H40" s="12">
        <v>1258</v>
      </c>
      <c r="I40" s="12">
        <v>665</v>
      </c>
      <c r="J40" s="12">
        <v>1014</v>
      </c>
      <c r="K40" s="12">
        <v>898</v>
      </c>
    </row>
    <row r="41" spans="1:23" ht="12.95">
      <c r="A41" s="137" t="s">
        <v>29</v>
      </c>
      <c r="B41" s="17">
        <v>0.76151761520000005</v>
      </c>
      <c r="C41" s="17">
        <v>0.88144895720000005</v>
      </c>
      <c r="D41" s="17">
        <v>0.85136251029999999</v>
      </c>
      <c r="E41" s="17">
        <v>0.76010781670000005</v>
      </c>
      <c r="F41" s="17">
        <v>0.74275979560000005</v>
      </c>
      <c r="G41" s="17">
        <v>0.81651376149999999</v>
      </c>
      <c r="H41" s="17">
        <v>0.80178457619999999</v>
      </c>
      <c r="I41" s="17">
        <v>0.81997533909999998</v>
      </c>
      <c r="J41" s="17">
        <v>0.78543764520000003</v>
      </c>
      <c r="K41" s="17">
        <v>0.83302411870000004</v>
      </c>
    </row>
  </sheetData>
  <mergeCells count="14">
    <mergeCell ref="B6:K6"/>
    <mergeCell ref="B10:K10"/>
    <mergeCell ref="B14:K14"/>
    <mergeCell ref="B18:K18"/>
    <mergeCell ref="B3:K3"/>
    <mergeCell ref="H4:I4"/>
    <mergeCell ref="D4:G4"/>
    <mergeCell ref="J4:K4"/>
    <mergeCell ref="B4:C4"/>
    <mergeCell ref="B22:K22"/>
    <mergeCell ref="B26:K26"/>
    <mergeCell ref="B30:K30"/>
    <mergeCell ref="B34:K34"/>
    <mergeCell ref="B38:K38"/>
  </mergeCells>
  <phoneticPr fontId="4" type="noConversion"/>
  <hyperlinks>
    <hyperlink ref="A1" location="Contents!A1" display="&lt;Back to contents&gt;" xr:uid="{00000000-0004-0000-0200-000000000000}"/>
  </hyperlinks>
  <pageMargins left="0.39370078740157483" right="0.39370078740157483" top="0.39370078740157483" bottom="0.11811023622047245" header="0" footer="0"/>
  <pageSetup paperSize="8"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92D050"/>
    <pageSetUpPr fitToPage="1"/>
  </sheetPr>
  <dimension ref="A1:R45"/>
  <sheetViews>
    <sheetView showGridLines="0" zoomScaleNormal="100" workbookViewId="0">
      <pane xSplit="1" ySplit="5" topLeftCell="B6" activePane="bottomRight" state="frozen"/>
      <selection pane="bottomRight" activeCell="H7" sqref="H7"/>
      <selection pane="bottomLeft" activeCell="A24" sqref="A24"/>
      <selection pane="topRight" activeCell="A24" sqref="A24"/>
    </sheetView>
  </sheetViews>
  <sheetFormatPr defaultColWidth="13.7109375" defaultRowHeight="12.6"/>
  <cols>
    <col min="1" max="1" width="16.5703125" style="1" customWidth="1"/>
    <col min="2" max="3" width="16.5703125" style="3" customWidth="1"/>
    <col min="4" max="4" width="16.5703125" customWidth="1"/>
    <col min="5" max="5" width="16.5703125" style="3" customWidth="1"/>
    <col min="6" max="6" width="15.5703125" style="3" customWidth="1"/>
    <col min="7" max="8" width="16.5703125" customWidth="1"/>
  </cols>
  <sheetData>
    <row r="1" spans="1:18" s="49" customFormat="1" ht="12.95">
      <c r="A1" s="51" t="s">
        <v>21</v>
      </c>
      <c r="B1" s="53"/>
      <c r="C1" s="52"/>
      <c r="E1" s="54"/>
      <c r="F1" s="54"/>
      <c r="G1" s="54"/>
      <c r="H1" s="54"/>
    </row>
    <row r="2" spans="1:18" ht="18.600000000000001">
      <c r="A2" s="7" t="s">
        <v>4</v>
      </c>
      <c r="B2"/>
      <c r="C2"/>
      <c r="E2"/>
      <c r="F2"/>
      <c r="G2" s="169"/>
      <c r="H2" s="31"/>
    </row>
    <row r="3" spans="1:18" ht="15" customHeight="1">
      <c r="A3" s="7"/>
      <c r="B3" s="180">
        <v>2025</v>
      </c>
      <c r="C3" s="181"/>
      <c r="D3" s="181"/>
      <c r="E3" s="181"/>
      <c r="F3" s="181"/>
      <c r="G3" s="181"/>
      <c r="H3" s="181"/>
    </row>
    <row r="4" spans="1:18" ht="14.45">
      <c r="A4" s="8"/>
      <c r="B4" s="180" t="s">
        <v>57</v>
      </c>
      <c r="C4" s="181"/>
      <c r="D4" s="182"/>
      <c r="E4" s="180" t="s">
        <v>58</v>
      </c>
      <c r="F4" s="182"/>
      <c r="G4" s="180" t="s">
        <v>59</v>
      </c>
      <c r="H4" s="182"/>
    </row>
    <row r="5" spans="1:18" ht="29.1">
      <c r="A5" s="14"/>
      <c r="B5" s="143" t="s">
        <v>60</v>
      </c>
      <c r="C5" s="143" t="s">
        <v>61</v>
      </c>
      <c r="D5" s="143" t="s">
        <v>62</v>
      </c>
      <c r="E5" s="143" t="s">
        <v>63</v>
      </c>
      <c r="F5" s="143" t="s">
        <v>64</v>
      </c>
      <c r="G5" s="143" t="s">
        <v>65</v>
      </c>
      <c r="H5" s="143" t="s">
        <v>66</v>
      </c>
    </row>
    <row r="6" spans="1:18" ht="15.6">
      <c r="A6" s="30"/>
      <c r="B6" s="173" t="s">
        <v>26</v>
      </c>
      <c r="C6" s="174"/>
      <c r="D6" s="174"/>
      <c r="E6" s="174"/>
      <c r="F6" s="174"/>
      <c r="G6" s="174"/>
      <c r="H6" s="174"/>
    </row>
    <row r="7" spans="1:18" s="56" customFormat="1" ht="12.95">
      <c r="A7" s="138" t="s">
        <v>27</v>
      </c>
      <c r="B7" s="12">
        <v>53105</v>
      </c>
      <c r="C7" s="12">
        <v>161269</v>
      </c>
      <c r="D7" s="12">
        <v>97590</v>
      </c>
      <c r="E7" s="12">
        <v>247637.82456000001</v>
      </c>
      <c r="F7" s="12">
        <v>64638.175437999998</v>
      </c>
      <c r="G7" s="12">
        <v>305841</v>
      </c>
      <c r="H7" s="12">
        <v>8008</v>
      </c>
      <c r="K7" s="49"/>
      <c r="L7" s="49"/>
      <c r="M7" s="49"/>
      <c r="N7" s="49"/>
      <c r="O7" s="49"/>
      <c r="P7" s="49"/>
      <c r="Q7" s="49"/>
      <c r="R7" s="49"/>
    </row>
    <row r="8" spans="1:18" s="56" customFormat="1" ht="12.95">
      <c r="A8" s="142" t="s">
        <v>28</v>
      </c>
      <c r="B8" s="12">
        <v>43614</v>
      </c>
      <c r="C8" s="12">
        <v>136267</v>
      </c>
      <c r="D8" s="12">
        <v>85623</v>
      </c>
      <c r="E8" s="12">
        <v>210031.20152999999</v>
      </c>
      <c r="F8" s="12">
        <v>55608.798468000001</v>
      </c>
      <c r="G8" s="12">
        <v>260392</v>
      </c>
      <c r="H8" s="12">
        <v>6577</v>
      </c>
      <c r="K8" s="49"/>
      <c r="L8" s="49"/>
      <c r="M8" s="49"/>
      <c r="N8" s="49"/>
      <c r="O8" s="49"/>
      <c r="P8" s="49"/>
      <c r="Q8" s="49"/>
      <c r="R8" s="49"/>
    </row>
    <row r="9" spans="1:18" s="141" customFormat="1" ht="12.95">
      <c r="A9" s="140" t="s">
        <v>29</v>
      </c>
      <c r="B9" s="82">
        <v>0.821278599</v>
      </c>
      <c r="C9" s="82">
        <v>0.84496710470000003</v>
      </c>
      <c r="D9" s="82">
        <v>0.87737473099999996</v>
      </c>
      <c r="E9" s="82">
        <v>0.84813861489999998</v>
      </c>
      <c r="F9" s="82">
        <v>0.86030891330000003</v>
      </c>
      <c r="G9" s="82">
        <v>0.85139664069999998</v>
      </c>
      <c r="H9" s="82">
        <v>0.8213036963</v>
      </c>
      <c r="K9" s="162"/>
      <c r="L9" s="162"/>
      <c r="M9" s="162"/>
      <c r="N9" s="162"/>
      <c r="O9" s="162"/>
      <c r="P9" s="162"/>
      <c r="Q9" s="162"/>
      <c r="R9" s="162"/>
    </row>
    <row r="10" spans="1:18" s="49" customFormat="1" ht="15.6">
      <c r="A10" s="30"/>
      <c r="B10" s="173" t="s">
        <v>32</v>
      </c>
      <c r="C10" s="174"/>
      <c r="D10" s="174"/>
      <c r="E10" s="174"/>
      <c r="F10" s="174"/>
      <c r="G10" s="174"/>
      <c r="H10" s="174"/>
    </row>
    <row r="11" spans="1:18" s="56" customFormat="1" ht="12.95">
      <c r="A11" s="138" t="s">
        <v>27</v>
      </c>
      <c r="B11" s="12">
        <v>15447</v>
      </c>
      <c r="C11" s="12">
        <v>47386</v>
      </c>
      <c r="D11" s="12">
        <v>37366</v>
      </c>
      <c r="E11" s="12">
        <v>81075.608378000004</v>
      </c>
      <c r="F11" s="12">
        <v>19385.391621999999</v>
      </c>
      <c r="G11" s="12">
        <v>96795</v>
      </c>
      <c r="H11" s="12">
        <v>3024</v>
      </c>
      <c r="K11" s="49"/>
      <c r="L11" s="49"/>
      <c r="M11" s="49"/>
      <c r="N11" s="49"/>
      <c r="O11" s="49"/>
      <c r="P11" s="49"/>
      <c r="Q11" s="49"/>
      <c r="R11" s="49"/>
    </row>
    <row r="12" spans="1:18" s="56" customFormat="1" ht="12.95">
      <c r="A12" s="142" t="s">
        <v>28</v>
      </c>
      <c r="B12" s="12">
        <v>13367</v>
      </c>
      <c r="C12" s="12">
        <v>41474</v>
      </c>
      <c r="D12" s="12">
        <v>33387</v>
      </c>
      <c r="E12" s="12">
        <v>71190.019788000005</v>
      </c>
      <c r="F12" s="12">
        <v>17258.980211999999</v>
      </c>
      <c r="G12" s="12">
        <v>85314</v>
      </c>
      <c r="H12" s="12">
        <v>2564</v>
      </c>
      <c r="K12" s="49"/>
      <c r="L12" s="49"/>
      <c r="M12" s="49"/>
      <c r="N12" s="49"/>
      <c r="O12" s="49"/>
      <c r="P12" s="49"/>
      <c r="Q12" s="49"/>
      <c r="R12" s="49"/>
    </row>
    <row r="13" spans="1:18" s="141" customFormat="1" ht="12.95">
      <c r="A13" s="140" t="s">
        <v>29</v>
      </c>
      <c r="B13" s="82">
        <v>0.86534602189999998</v>
      </c>
      <c r="C13" s="82">
        <v>0.87523741190000004</v>
      </c>
      <c r="D13" s="82">
        <v>0.89351281910000002</v>
      </c>
      <c r="E13" s="82">
        <v>0.87806951079999995</v>
      </c>
      <c r="F13" s="82">
        <v>0.89030856579999995</v>
      </c>
      <c r="G13" s="82">
        <v>0.88138850150000003</v>
      </c>
      <c r="H13" s="82">
        <v>0.84788359790000001</v>
      </c>
      <c r="K13" s="162"/>
      <c r="L13" s="162"/>
      <c r="M13" s="162"/>
      <c r="N13" s="162"/>
      <c r="O13" s="162"/>
      <c r="P13" s="162"/>
      <c r="Q13" s="162"/>
      <c r="R13" s="162"/>
    </row>
    <row r="14" spans="1:18" s="49" customFormat="1" ht="15.6">
      <c r="A14" s="30"/>
      <c r="B14" s="173" t="s">
        <v>33</v>
      </c>
      <c r="C14" s="174"/>
      <c r="D14" s="174"/>
      <c r="E14" s="174"/>
      <c r="F14" s="174"/>
      <c r="G14" s="174"/>
      <c r="H14" s="174"/>
    </row>
    <row r="15" spans="1:18" s="56" customFormat="1" ht="12.95">
      <c r="A15" s="138" t="s">
        <v>27</v>
      </c>
      <c r="B15" s="12">
        <v>11416</v>
      </c>
      <c r="C15" s="12">
        <v>47377</v>
      </c>
      <c r="D15" s="12">
        <v>28087</v>
      </c>
      <c r="E15" s="12">
        <v>72867.710923999999</v>
      </c>
      <c r="F15" s="12">
        <v>14463.289075999999</v>
      </c>
      <c r="G15" s="12">
        <v>85551</v>
      </c>
      <c r="H15" s="12">
        <v>927</v>
      </c>
      <c r="K15" s="49"/>
      <c r="L15" s="49"/>
      <c r="M15" s="49"/>
      <c r="N15" s="49"/>
      <c r="O15" s="49"/>
      <c r="P15" s="49"/>
      <c r="Q15" s="49"/>
      <c r="R15" s="49"/>
    </row>
    <row r="16" spans="1:18" s="56" customFormat="1" ht="12.95">
      <c r="A16" s="142" t="s">
        <v>28</v>
      </c>
      <c r="B16" s="12">
        <v>8563</v>
      </c>
      <c r="C16" s="12">
        <v>37467</v>
      </c>
      <c r="D16" s="12">
        <v>23725</v>
      </c>
      <c r="E16" s="12">
        <v>58407.198243999999</v>
      </c>
      <c r="F16" s="12">
        <v>11617.801756000001</v>
      </c>
      <c r="G16" s="12">
        <v>68849</v>
      </c>
      <c r="H16" s="12">
        <v>683</v>
      </c>
      <c r="K16" s="49"/>
      <c r="L16" s="49"/>
      <c r="M16" s="49"/>
      <c r="N16" s="49"/>
      <c r="O16" s="49"/>
      <c r="P16" s="49"/>
      <c r="Q16" s="49"/>
      <c r="R16" s="49"/>
    </row>
    <row r="17" spans="1:18" s="141" customFormat="1" ht="12.95">
      <c r="A17" s="140" t="s">
        <v>29</v>
      </c>
      <c r="B17" s="82">
        <v>0.7500875964</v>
      </c>
      <c r="C17" s="82">
        <v>0.7908267725</v>
      </c>
      <c r="D17" s="82">
        <v>0.84469683480000002</v>
      </c>
      <c r="E17" s="82">
        <v>0.80155116039999996</v>
      </c>
      <c r="F17" s="82">
        <v>0.80326139480000003</v>
      </c>
      <c r="G17" s="82">
        <v>0.80477142290000003</v>
      </c>
      <c r="H17" s="82">
        <v>0.73678532900000004</v>
      </c>
      <c r="K17" s="162"/>
      <c r="L17" s="162"/>
      <c r="M17" s="162"/>
      <c r="N17" s="162"/>
      <c r="O17" s="162"/>
      <c r="P17" s="162"/>
      <c r="Q17" s="162"/>
      <c r="R17" s="162"/>
    </row>
    <row r="18" spans="1:18" s="49" customFormat="1" ht="15.6">
      <c r="A18" s="30"/>
      <c r="B18" s="173" t="s">
        <v>34</v>
      </c>
      <c r="C18" s="174"/>
      <c r="D18" s="174"/>
      <c r="E18" s="174"/>
      <c r="F18" s="174"/>
      <c r="G18" s="174"/>
      <c r="H18" s="174"/>
    </row>
    <row r="19" spans="1:18" s="56" customFormat="1" ht="12.95">
      <c r="A19" s="138" t="s">
        <v>27</v>
      </c>
      <c r="B19" s="12">
        <v>12487</v>
      </c>
      <c r="C19" s="12">
        <v>31962</v>
      </c>
      <c r="D19" s="12">
        <v>13571</v>
      </c>
      <c r="E19" s="12">
        <v>43136.220634999998</v>
      </c>
      <c r="F19" s="12">
        <v>15155.779365</v>
      </c>
      <c r="G19" s="12">
        <v>55231</v>
      </c>
      <c r="H19" s="12">
        <v>2229</v>
      </c>
      <c r="K19" s="49"/>
      <c r="L19" s="49"/>
      <c r="M19" s="49"/>
      <c r="N19" s="49"/>
      <c r="O19" s="49"/>
      <c r="P19" s="49"/>
      <c r="Q19" s="49"/>
      <c r="R19" s="49"/>
    </row>
    <row r="20" spans="1:18" s="56" customFormat="1" ht="12.95">
      <c r="A20" s="142" t="s">
        <v>28</v>
      </c>
      <c r="B20" s="12">
        <v>10692</v>
      </c>
      <c r="C20" s="12">
        <v>28449</v>
      </c>
      <c r="D20" s="12">
        <v>12392</v>
      </c>
      <c r="E20" s="12">
        <v>38496.988917000002</v>
      </c>
      <c r="F20" s="12">
        <v>13275.011082999999</v>
      </c>
      <c r="G20" s="12">
        <v>49630</v>
      </c>
      <c r="H20" s="12">
        <v>1912</v>
      </c>
      <c r="K20" s="49"/>
      <c r="L20" s="49"/>
      <c r="M20" s="49"/>
      <c r="N20" s="49"/>
      <c r="O20" s="49"/>
      <c r="P20" s="49"/>
      <c r="Q20" s="49"/>
      <c r="R20" s="49"/>
    </row>
    <row r="21" spans="1:18" s="141" customFormat="1" ht="12.95">
      <c r="A21" s="140" t="s">
        <v>29</v>
      </c>
      <c r="B21" s="82">
        <v>0.85625050049999996</v>
      </c>
      <c r="C21" s="82">
        <v>0.89008822980000002</v>
      </c>
      <c r="D21" s="82">
        <v>0.91312357229999996</v>
      </c>
      <c r="E21" s="82">
        <v>0.89245159519999995</v>
      </c>
      <c r="F21" s="82">
        <v>0.87590421870000001</v>
      </c>
      <c r="G21" s="82">
        <v>0.89858956020000003</v>
      </c>
      <c r="H21" s="82">
        <v>0.85778375949999996</v>
      </c>
      <c r="K21" s="162"/>
      <c r="L21" s="162"/>
      <c r="M21" s="162"/>
      <c r="N21" s="162"/>
      <c r="O21" s="162"/>
      <c r="P21" s="162"/>
      <c r="Q21" s="162"/>
      <c r="R21" s="162"/>
    </row>
    <row r="22" spans="1:18" s="49" customFormat="1" ht="15.6">
      <c r="A22" s="30"/>
      <c r="B22" s="173" t="s">
        <v>35</v>
      </c>
      <c r="C22" s="174"/>
      <c r="D22" s="174"/>
      <c r="E22" s="174"/>
      <c r="F22" s="174"/>
      <c r="G22" s="174"/>
      <c r="H22" s="174"/>
    </row>
    <row r="23" spans="1:18" s="56" customFormat="1" ht="12.95">
      <c r="A23" s="138" t="s">
        <v>27</v>
      </c>
      <c r="B23" s="12">
        <v>5854</v>
      </c>
      <c r="C23" s="12">
        <v>16726</v>
      </c>
      <c r="D23" s="12">
        <v>8100</v>
      </c>
      <c r="E23" s="12">
        <v>26933.643055</v>
      </c>
      <c r="F23" s="12">
        <v>3787.3569450999998</v>
      </c>
      <c r="G23" s="12">
        <v>28506</v>
      </c>
      <c r="H23" s="12">
        <v>546</v>
      </c>
      <c r="K23" s="49"/>
      <c r="L23" s="49"/>
      <c r="M23" s="49"/>
      <c r="N23" s="49"/>
      <c r="O23" s="49"/>
      <c r="P23" s="49"/>
      <c r="Q23" s="49"/>
      <c r="R23" s="49"/>
    </row>
    <row r="24" spans="1:18" s="56" customFormat="1" ht="12.95">
      <c r="A24" s="142" t="s">
        <v>28</v>
      </c>
      <c r="B24" s="12">
        <v>4342</v>
      </c>
      <c r="C24" s="12">
        <v>13300</v>
      </c>
      <c r="D24" s="12">
        <v>6701</v>
      </c>
      <c r="E24" s="12">
        <v>21284.908359000001</v>
      </c>
      <c r="F24" s="12">
        <v>3085.0916410999998</v>
      </c>
      <c r="G24" s="12">
        <v>22655</v>
      </c>
      <c r="H24" s="12">
        <v>399</v>
      </c>
      <c r="K24" s="49"/>
      <c r="L24" s="49"/>
      <c r="M24" s="49"/>
      <c r="N24" s="49"/>
      <c r="O24" s="49"/>
      <c r="P24" s="49"/>
      <c r="Q24" s="49"/>
      <c r="R24" s="49"/>
    </row>
    <row r="25" spans="1:18" s="141" customFormat="1" ht="12.95">
      <c r="A25" s="140" t="s">
        <v>29</v>
      </c>
      <c r="B25" s="82">
        <v>0.74171506659999997</v>
      </c>
      <c r="C25" s="82">
        <v>0.79516919770000005</v>
      </c>
      <c r="D25" s="82">
        <v>0.82728395060000004</v>
      </c>
      <c r="E25" s="82">
        <v>0.79027216320000004</v>
      </c>
      <c r="F25" s="82">
        <v>0.81457641459999997</v>
      </c>
      <c r="G25" s="82">
        <v>0.794744966</v>
      </c>
      <c r="H25" s="82">
        <v>0.7307692308</v>
      </c>
      <c r="K25" s="162"/>
      <c r="L25" s="162"/>
      <c r="M25" s="162"/>
      <c r="N25" s="162"/>
      <c r="O25" s="162"/>
      <c r="P25" s="162"/>
      <c r="Q25" s="162"/>
      <c r="R25" s="162"/>
    </row>
    <row r="26" spans="1:18" s="49" customFormat="1" ht="15.6">
      <c r="A26" s="30"/>
      <c r="B26" s="173" t="s">
        <v>36</v>
      </c>
      <c r="C26" s="174"/>
      <c r="D26" s="174"/>
      <c r="E26" s="174"/>
      <c r="F26" s="174"/>
      <c r="G26" s="174"/>
      <c r="H26" s="174"/>
    </row>
    <row r="27" spans="1:18" s="56" customFormat="1" ht="12.95">
      <c r="A27" s="138" t="s">
        <v>27</v>
      </c>
      <c r="B27" s="12">
        <v>5070</v>
      </c>
      <c r="C27" s="12">
        <v>11200</v>
      </c>
      <c r="D27" s="12">
        <v>4316</v>
      </c>
      <c r="E27" s="12">
        <v>17220.398383</v>
      </c>
      <c r="F27" s="12">
        <v>3426.6016175</v>
      </c>
      <c r="G27" s="12">
        <v>20183</v>
      </c>
      <c r="H27" s="12">
        <v>420</v>
      </c>
      <c r="K27" s="49"/>
      <c r="L27" s="49"/>
      <c r="M27" s="49"/>
      <c r="N27" s="49"/>
      <c r="O27" s="49"/>
      <c r="P27" s="49"/>
      <c r="Q27" s="49"/>
      <c r="R27" s="49"/>
    </row>
    <row r="28" spans="1:18" s="56" customFormat="1" ht="12.95">
      <c r="A28" s="142" t="s">
        <v>28</v>
      </c>
      <c r="B28" s="12">
        <v>4173</v>
      </c>
      <c r="C28" s="12">
        <v>9832</v>
      </c>
      <c r="D28" s="12">
        <v>3959</v>
      </c>
      <c r="E28" s="12">
        <v>15050.546842</v>
      </c>
      <c r="F28" s="12">
        <v>2966.4531579999998</v>
      </c>
      <c r="G28" s="12">
        <v>17665</v>
      </c>
      <c r="H28" s="12">
        <v>323</v>
      </c>
      <c r="K28" s="49"/>
      <c r="L28" s="49"/>
      <c r="M28" s="49"/>
      <c r="N28" s="49"/>
      <c r="O28" s="49"/>
      <c r="P28" s="49"/>
      <c r="Q28" s="49"/>
      <c r="R28" s="49"/>
    </row>
    <row r="29" spans="1:18" s="141" customFormat="1" ht="12.95">
      <c r="A29" s="140" t="s">
        <v>29</v>
      </c>
      <c r="B29" s="82">
        <v>0.82307692310000002</v>
      </c>
      <c r="C29" s="82">
        <v>0.87785714290000005</v>
      </c>
      <c r="D29" s="82">
        <v>0.91728452270000005</v>
      </c>
      <c r="E29" s="82">
        <v>0.87399527629999996</v>
      </c>
      <c r="F29" s="82">
        <v>0.86571288089999998</v>
      </c>
      <c r="G29" s="82">
        <v>0.87524153989999998</v>
      </c>
      <c r="H29" s="82">
        <v>0.76904761899999996</v>
      </c>
      <c r="K29" s="162"/>
      <c r="L29" s="162"/>
      <c r="M29" s="162"/>
      <c r="N29" s="162"/>
      <c r="O29" s="162"/>
      <c r="P29" s="162"/>
      <c r="Q29" s="162"/>
      <c r="R29" s="162"/>
    </row>
    <row r="30" spans="1:18" s="49" customFormat="1" ht="15.6">
      <c r="A30" s="30"/>
      <c r="B30" s="173" t="s">
        <v>37</v>
      </c>
      <c r="C30" s="174"/>
      <c r="D30" s="174"/>
      <c r="E30" s="174"/>
      <c r="F30" s="174"/>
      <c r="G30" s="174"/>
      <c r="H30" s="174"/>
    </row>
    <row r="31" spans="1:18" s="56" customFormat="1" ht="12.95">
      <c r="A31" s="138" t="s">
        <v>27</v>
      </c>
      <c r="B31" s="152">
        <v>2552</v>
      </c>
      <c r="C31" s="152">
        <v>3411</v>
      </c>
      <c r="D31" s="152">
        <v>1167</v>
      </c>
      <c r="E31" s="152">
        <v>2</v>
      </c>
      <c r="F31" s="152">
        <v>7170</v>
      </c>
      <c r="G31" s="152">
        <v>6632</v>
      </c>
      <c r="H31" s="152">
        <v>428</v>
      </c>
      <c r="K31" s="49"/>
      <c r="L31" s="49"/>
      <c r="M31" s="49"/>
      <c r="N31" s="49"/>
      <c r="O31" s="49"/>
      <c r="P31" s="49"/>
      <c r="Q31" s="49"/>
      <c r="R31" s="49"/>
    </row>
    <row r="32" spans="1:18" s="56" customFormat="1" ht="12.95">
      <c r="A32" s="142" t="s">
        <v>28</v>
      </c>
      <c r="B32" s="152">
        <v>2256</v>
      </c>
      <c r="C32" s="152">
        <v>3092</v>
      </c>
      <c r="D32" s="152">
        <v>1068</v>
      </c>
      <c r="E32" s="152">
        <v>2</v>
      </c>
      <c r="F32" s="152">
        <v>6450</v>
      </c>
      <c r="G32" s="152">
        <v>5985</v>
      </c>
      <c r="H32" s="152">
        <v>366</v>
      </c>
      <c r="K32" s="49"/>
      <c r="L32" s="49"/>
      <c r="M32" s="49"/>
      <c r="N32" s="49"/>
      <c r="O32" s="49"/>
      <c r="P32" s="49"/>
      <c r="Q32" s="49"/>
      <c r="R32" s="49"/>
    </row>
    <row r="33" spans="1:18" s="141" customFormat="1" ht="12.95">
      <c r="A33" s="140" t="s">
        <v>29</v>
      </c>
      <c r="B33" s="153">
        <v>0.8840125392</v>
      </c>
      <c r="C33" s="153">
        <v>0.90647903839999999</v>
      </c>
      <c r="D33" s="153">
        <v>0.91516709510000005</v>
      </c>
      <c r="E33" s="153">
        <v>1</v>
      </c>
      <c r="F33" s="153">
        <v>0.89958159000000004</v>
      </c>
      <c r="G33" s="153">
        <v>0.90244270209999999</v>
      </c>
      <c r="H33" s="153">
        <v>0.85514018690000004</v>
      </c>
      <c r="K33" s="162"/>
      <c r="L33" s="162"/>
      <c r="M33" s="162"/>
      <c r="N33" s="162"/>
      <c r="O33" s="162"/>
      <c r="P33" s="162"/>
      <c r="Q33" s="162"/>
      <c r="R33" s="162"/>
    </row>
    <row r="34" spans="1:18" s="49" customFormat="1" ht="15.6">
      <c r="A34" s="30"/>
      <c r="B34" s="173" t="s">
        <v>38</v>
      </c>
      <c r="C34" s="174"/>
      <c r="D34" s="174"/>
      <c r="E34" s="174"/>
      <c r="F34" s="174"/>
      <c r="G34" s="174"/>
      <c r="H34" s="174"/>
    </row>
    <row r="35" spans="1:18" s="56" customFormat="1" ht="12.95">
      <c r="A35" s="138" t="s">
        <v>27</v>
      </c>
      <c r="B35" s="152">
        <v>10</v>
      </c>
      <c r="C35" s="152">
        <v>1481</v>
      </c>
      <c r="D35" s="152">
        <v>4369</v>
      </c>
      <c r="E35" s="152">
        <v>6040.4356687</v>
      </c>
      <c r="F35" s="152">
        <v>33.564331279999998</v>
      </c>
      <c r="G35" s="152">
        <v>5915</v>
      </c>
      <c r="H35" s="152">
        <v>149</v>
      </c>
      <c r="K35" s="49"/>
      <c r="L35" s="49"/>
      <c r="M35" s="49"/>
      <c r="N35" s="49"/>
      <c r="O35" s="49"/>
      <c r="P35" s="49"/>
      <c r="Q35" s="49"/>
      <c r="R35" s="49"/>
    </row>
    <row r="36" spans="1:18" s="56" customFormat="1" ht="12.95">
      <c r="A36" s="142" t="s">
        <v>28</v>
      </c>
      <c r="B36" s="152">
        <v>10</v>
      </c>
      <c r="C36" s="152">
        <v>1288</v>
      </c>
      <c r="D36" s="152">
        <v>3888</v>
      </c>
      <c r="E36" s="152">
        <v>5318.5892915000004</v>
      </c>
      <c r="F36" s="152">
        <v>31.41070848</v>
      </c>
      <c r="G36" s="152">
        <v>5221</v>
      </c>
      <c r="H36" s="152">
        <v>119</v>
      </c>
      <c r="K36" s="49"/>
      <c r="L36" s="49"/>
      <c r="M36" s="49"/>
      <c r="N36" s="49"/>
      <c r="O36" s="49"/>
      <c r="P36" s="49"/>
      <c r="Q36" s="49"/>
      <c r="R36" s="49"/>
    </row>
    <row r="37" spans="1:18" s="141" customFormat="1" ht="12.95">
      <c r="A37" s="140" t="s">
        <v>29</v>
      </c>
      <c r="B37" s="153">
        <v>1</v>
      </c>
      <c r="C37" s="153">
        <v>0.86968264689999997</v>
      </c>
      <c r="D37" s="153">
        <v>0.88990615699999998</v>
      </c>
      <c r="E37" s="153">
        <v>0.88049763020000005</v>
      </c>
      <c r="F37" s="153">
        <v>0.93583596879999997</v>
      </c>
      <c r="G37" s="153">
        <v>0.88267117500000003</v>
      </c>
      <c r="H37" s="153">
        <v>0.79865771809999997</v>
      </c>
      <c r="K37" s="162"/>
      <c r="L37" s="162"/>
      <c r="M37" s="162"/>
      <c r="N37" s="162"/>
      <c r="O37" s="162"/>
      <c r="P37" s="162"/>
      <c r="Q37" s="162"/>
      <c r="R37" s="162"/>
    </row>
    <row r="38" spans="1:18" s="49" customFormat="1" ht="15.6">
      <c r="A38" s="30"/>
      <c r="B38" s="173" t="s">
        <v>39</v>
      </c>
      <c r="C38" s="174"/>
      <c r="D38" s="174"/>
      <c r="E38" s="174"/>
      <c r="F38" s="174"/>
      <c r="G38" s="174"/>
      <c r="H38" s="174"/>
    </row>
    <row r="39" spans="1:18" s="56" customFormat="1" ht="12.95">
      <c r="A39" s="138" t="s">
        <v>27</v>
      </c>
      <c r="B39" s="152">
        <v>236</v>
      </c>
      <c r="C39" s="152">
        <v>1600</v>
      </c>
      <c r="D39" s="152">
        <v>542</v>
      </c>
      <c r="E39" s="152">
        <v>1.908452</v>
      </c>
      <c r="F39" s="152">
        <v>1178.0915480000001</v>
      </c>
      <c r="G39" s="152">
        <v>2122</v>
      </c>
      <c r="H39" s="152">
        <v>253</v>
      </c>
      <c r="K39" s="49"/>
      <c r="L39" s="49"/>
      <c r="M39" s="49"/>
      <c r="N39" s="49"/>
      <c r="O39" s="49"/>
      <c r="P39" s="49"/>
      <c r="Q39" s="49"/>
      <c r="R39" s="49"/>
    </row>
    <row r="40" spans="1:18" s="56" customFormat="1" ht="12.95">
      <c r="A40" s="142" t="s">
        <v>28</v>
      </c>
      <c r="B40" s="152">
        <v>190</v>
      </c>
      <c r="C40" s="152">
        <v>1280</v>
      </c>
      <c r="D40" s="152">
        <v>450</v>
      </c>
      <c r="E40" s="152">
        <v>1.908452</v>
      </c>
      <c r="F40" s="152">
        <v>899.09154799999999</v>
      </c>
      <c r="G40" s="152">
        <v>1730</v>
      </c>
      <c r="H40" s="152">
        <v>190</v>
      </c>
      <c r="K40" s="49"/>
      <c r="L40" s="49"/>
      <c r="M40" s="49"/>
      <c r="N40" s="49"/>
      <c r="O40" s="49"/>
      <c r="P40" s="49"/>
      <c r="Q40" s="49"/>
      <c r="R40" s="49"/>
    </row>
    <row r="41" spans="1:18" s="141" customFormat="1" ht="12.95">
      <c r="A41" s="140" t="s">
        <v>29</v>
      </c>
      <c r="B41" s="153">
        <v>0.8050847458</v>
      </c>
      <c r="C41" s="153">
        <v>0.8</v>
      </c>
      <c r="D41" s="153">
        <v>0.8302583026</v>
      </c>
      <c r="E41" s="153">
        <v>1</v>
      </c>
      <c r="F41" s="153">
        <v>0.76317629939999998</v>
      </c>
      <c r="G41" s="153">
        <v>0.81526861449999999</v>
      </c>
      <c r="H41" s="153">
        <v>0.75098814229999999</v>
      </c>
      <c r="K41" s="162"/>
      <c r="L41" s="162"/>
      <c r="M41" s="162"/>
      <c r="N41" s="162"/>
      <c r="O41" s="162"/>
      <c r="P41" s="162"/>
      <c r="Q41" s="162"/>
      <c r="R41" s="162"/>
    </row>
    <row r="42" spans="1:18" ht="12.95">
      <c r="A42" s="35"/>
      <c r="B42" s="52" t="s">
        <v>67</v>
      </c>
      <c r="C42" s="52"/>
      <c r="D42" s="52"/>
    </row>
    <row r="43" spans="1:18" ht="12.95">
      <c r="B43" s="56" t="s">
        <v>68</v>
      </c>
      <c r="C43" s="91"/>
      <c r="D43" s="91"/>
      <c r="E43" s="91"/>
      <c r="F43" s="91"/>
    </row>
    <row r="44" spans="1:18" ht="12.95">
      <c r="B44" s="56" t="s">
        <v>69</v>
      </c>
      <c r="C44" s="91"/>
      <c r="D44" s="91"/>
      <c r="E44" s="91"/>
      <c r="F44" s="91"/>
    </row>
    <row r="45" spans="1:18" ht="12.95">
      <c r="B45" s="57" t="s">
        <v>70</v>
      </c>
    </row>
  </sheetData>
  <mergeCells count="13">
    <mergeCell ref="B38:H38"/>
    <mergeCell ref="B30:H30"/>
    <mergeCell ref="B34:H34"/>
    <mergeCell ref="B3:H3"/>
    <mergeCell ref="B4:D4"/>
    <mergeCell ref="E4:F4"/>
    <mergeCell ref="G4:H4"/>
    <mergeCell ref="B14:H14"/>
    <mergeCell ref="B6:H6"/>
    <mergeCell ref="B10:H10"/>
    <mergeCell ref="B18:H18"/>
    <mergeCell ref="B22:H22"/>
    <mergeCell ref="B26:H26"/>
  </mergeCells>
  <phoneticPr fontId="4" type="noConversion"/>
  <hyperlinks>
    <hyperlink ref="A1" location="Contents!A1" display="&lt;Back to contents&gt;" xr:uid="{00000000-0004-0000-0300-000000000000}"/>
  </hyperlinks>
  <pageMargins left="0.39370078740157483" right="0.39370078740157483" top="0.39370078740157483" bottom="0.11811023622047245" header="0" footer="0"/>
  <pageSetup paperSize="9" scale="9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3">
    <tabColor rgb="FF92D050"/>
    <pageSetUpPr fitToPage="1"/>
  </sheetPr>
  <dimension ref="A1:BB97"/>
  <sheetViews>
    <sheetView showGridLines="0" topLeftCell="A3" zoomScaleNormal="100" workbookViewId="0">
      <pane xSplit="1" topLeftCell="B1" activePane="topRight" state="frozen"/>
      <selection pane="topRight" activeCell="B52" sqref="B52"/>
      <selection activeCell="A24" sqref="A24"/>
    </sheetView>
  </sheetViews>
  <sheetFormatPr defaultColWidth="38.5703125" defaultRowHeight="13.7" customHeight="1"/>
  <cols>
    <col min="1" max="1" width="38.85546875" style="1" customWidth="1"/>
    <col min="2" max="2" width="8.7109375" customWidth="1"/>
    <col min="3" max="6" width="8.7109375" style="3" customWidth="1"/>
    <col min="7" max="56" width="8.7109375" customWidth="1"/>
    <col min="57" max="57" width="15.42578125" customWidth="1"/>
  </cols>
  <sheetData>
    <row r="1" spans="1:39" s="49" customFormat="1" ht="12.75" customHeight="1">
      <c r="A1" s="51" t="s">
        <v>21</v>
      </c>
      <c r="C1" s="52"/>
      <c r="D1" s="52"/>
      <c r="E1" s="52"/>
      <c r="F1" s="52"/>
    </row>
    <row r="2" spans="1:39" ht="18.600000000000001">
      <c r="A2" s="108" t="s">
        <v>5</v>
      </c>
      <c r="C2"/>
      <c r="D2"/>
      <c r="E2"/>
      <c r="F2"/>
    </row>
    <row r="3" spans="1:39" ht="15.6">
      <c r="A3" s="107"/>
      <c r="B3" s="186" t="s">
        <v>27</v>
      </c>
      <c r="C3" s="186"/>
      <c r="D3" s="186"/>
      <c r="E3" s="186"/>
      <c r="F3" s="186"/>
      <c r="G3" s="186"/>
      <c r="H3" s="186"/>
      <c r="I3" s="186"/>
      <c r="J3" s="186"/>
      <c r="K3" s="186"/>
      <c r="L3" s="186"/>
      <c r="M3" s="186"/>
      <c r="N3" s="186"/>
      <c r="O3" s="186"/>
      <c r="P3" s="186"/>
      <c r="Q3" s="186"/>
      <c r="R3" s="186"/>
      <c r="S3" s="186"/>
      <c r="T3" s="187"/>
      <c r="U3" s="185" t="s">
        <v>28</v>
      </c>
      <c r="V3" s="186"/>
      <c r="W3" s="186"/>
      <c r="X3" s="186"/>
      <c r="Y3" s="186"/>
      <c r="Z3" s="186"/>
      <c r="AA3" s="186"/>
      <c r="AB3" s="186"/>
      <c r="AC3" s="186"/>
      <c r="AD3" s="186"/>
      <c r="AE3" s="186"/>
      <c r="AF3" s="186"/>
      <c r="AG3" s="186"/>
      <c r="AH3" s="186"/>
      <c r="AI3" s="186"/>
      <c r="AJ3" s="186"/>
      <c r="AK3" s="186"/>
      <c r="AL3" s="186"/>
      <c r="AM3" s="187"/>
    </row>
    <row r="4" spans="1:39" ht="15" customHeight="1">
      <c r="A4" s="29" t="s">
        <v>71</v>
      </c>
      <c r="B4" s="66">
        <v>2010</v>
      </c>
      <c r="C4" s="66">
        <v>2011</v>
      </c>
      <c r="D4" s="66">
        <v>2012</v>
      </c>
      <c r="E4" s="66">
        <v>2013</v>
      </c>
      <c r="F4" s="66">
        <v>2014</v>
      </c>
      <c r="G4" s="66">
        <v>2015</v>
      </c>
      <c r="H4" s="66">
        <v>2016</v>
      </c>
      <c r="I4" s="66">
        <v>2017</v>
      </c>
      <c r="J4" s="66">
        <v>2018</v>
      </c>
      <c r="K4" s="66">
        <v>2019</v>
      </c>
      <c r="L4" s="66">
        <v>2020</v>
      </c>
      <c r="M4" s="66">
        <v>2021</v>
      </c>
      <c r="N4" s="66" t="s">
        <v>23</v>
      </c>
      <c r="O4" s="66" t="s">
        <v>24</v>
      </c>
      <c r="P4" s="66" t="s">
        <v>25</v>
      </c>
      <c r="Q4" s="66">
        <v>2022</v>
      </c>
      <c r="R4" s="66">
        <v>2023</v>
      </c>
      <c r="S4" s="66">
        <v>2024</v>
      </c>
      <c r="T4" s="66">
        <v>2025</v>
      </c>
      <c r="U4" s="66">
        <v>2010</v>
      </c>
      <c r="V4" s="66">
        <v>2011</v>
      </c>
      <c r="W4" s="66">
        <v>2012</v>
      </c>
      <c r="X4" s="66">
        <v>2013</v>
      </c>
      <c r="Y4" s="66">
        <v>2014</v>
      </c>
      <c r="Z4" s="66">
        <v>2015</v>
      </c>
      <c r="AA4" s="66">
        <v>2016</v>
      </c>
      <c r="AB4" s="66">
        <v>2017</v>
      </c>
      <c r="AC4" s="66">
        <v>2018</v>
      </c>
      <c r="AD4" s="66">
        <v>2019</v>
      </c>
      <c r="AE4" s="66">
        <v>2020</v>
      </c>
      <c r="AF4" s="66">
        <v>2021</v>
      </c>
      <c r="AG4" s="66" t="s">
        <v>23</v>
      </c>
      <c r="AH4" s="66" t="s">
        <v>24</v>
      </c>
      <c r="AI4" s="66" t="s">
        <v>25</v>
      </c>
      <c r="AJ4" s="66">
        <v>2022</v>
      </c>
      <c r="AK4" s="66">
        <v>2023</v>
      </c>
      <c r="AL4" s="66">
        <v>2024</v>
      </c>
      <c r="AM4" s="66">
        <v>2025</v>
      </c>
    </row>
    <row r="5" spans="1:39" ht="13.7" customHeight="1">
      <c r="A5" s="11" t="s">
        <v>72</v>
      </c>
      <c r="B5" s="24">
        <v>21493</v>
      </c>
      <c r="C5" s="24">
        <v>23866</v>
      </c>
      <c r="D5" s="24">
        <v>26373</v>
      </c>
      <c r="E5" s="24">
        <v>27376</v>
      </c>
      <c r="F5" s="24">
        <v>29423</v>
      </c>
      <c r="G5" s="24">
        <v>28958</v>
      </c>
      <c r="H5" s="24">
        <v>30749</v>
      </c>
      <c r="I5" s="24">
        <v>32210</v>
      </c>
      <c r="J5" s="24">
        <v>31157</v>
      </c>
      <c r="K5" s="24">
        <v>31856</v>
      </c>
      <c r="L5" s="24">
        <v>32171</v>
      </c>
      <c r="M5" s="24">
        <v>32595</v>
      </c>
      <c r="N5" s="24">
        <v>27920</v>
      </c>
      <c r="O5" s="24">
        <v>28830</v>
      </c>
      <c r="P5" s="24">
        <v>28383</v>
      </c>
      <c r="Q5" s="24">
        <v>33337</v>
      </c>
      <c r="R5" s="24">
        <v>29728</v>
      </c>
      <c r="S5" s="24">
        <v>30249</v>
      </c>
      <c r="T5" s="24">
        <v>32220</v>
      </c>
      <c r="U5" s="24">
        <v>21873</v>
      </c>
      <c r="V5" s="24">
        <v>23575</v>
      </c>
      <c r="W5" s="24">
        <v>25625</v>
      </c>
      <c r="X5" s="24">
        <v>27386</v>
      </c>
      <c r="Y5" s="24">
        <v>28197</v>
      </c>
      <c r="Z5" s="24">
        <v>28734</v>
      </c>
      <c r="AA5" s="24">
        <v>29982</v>
      </c>
      <c r="AB5" s="24">
        <v>31326</v>
      </c>
      <c r="AC5" s="24">
        <v>30092</v>
      </c>
      <c r="AD5" s="24">
        <v>30985</v>
      </c>
      <c r="AE5" s="24">
        <v>30552</v>
      </c>
      <c r="AF5" s="24">
        <v>31225</v>
      </c>
      <c r="AG5" s="24">
        <v>26893</v>
      </c>
      <c r="AH5" s="24">
        <v>27209</v>
      </c>
      <c r="AI5" s="24">
        <v>27047</v>
      </c>
      <c r="AJ5" s="24">
        <v>30743</v>
      </c>
      <c r="AK5" s="24">
        <v>27349</v>
      </c>
      <c r="AL5" s="24">
        <v>27824</v>
      </c>
      <c r="AM5" s="24">
        <v>30291</v>
      </c>
    </row>
    <row r="6" spans="1:39" ht="13.7" customHeight="1">
      <c r="A6" s="11" t="s">
        <v>73</v>
      </c>
      <c r="B6" s="24">
        <v>7742</v>
      </c>
      <c r="C6" s="24">
        <v>8426</v>
      </c>
      <c r="D6" s="24">
        <v>8178</v>
      </c>
      <c r="E6" s="24">
        <v>8447</v>
      </c>
      <c r="F6" s="24">
        <v>8781</v>
      </c>
      <c r="G6" s="24">
        <v>9094</v>
      </c>
      <c r="H6" s="24">
        <v>9501</v>
      </c>
      <c r="I6" s="24">
        <v>10404</v>
      </c>
      <c r="J6" s="24">
        <v>10402</v>
      </c>
      <c r="K6" s="24">
        <v>10460</v>
      </c>
      <c r="L6" s="24">
        <v>11080</v>
      </c>
      <c r="M6" s="24">
        <v>11599</v>
      </c>
      <c r="N6" s="24">
        <v>8914</v>
      </c>
      <c r="O6" s="24">
        <v>9831</v>
      </c>
      <c r="P6" s="24">
        <v>10043</v>
      </c>
      <c r="Q6" s="24">
        <v>11721</v>
      </c>
      <c r="R6" s="24">
        <v>13332</v>
      </c>
      <c r="S6" s="24">
        <v>13802</v>
      </c>
      <c r="T6" s="24">
        <v>12312</v>
      </c>
      <c r="U6" s="24">
        <v>6766</v>
      </c>
      <c r="V6" s="24">
        <v>7416</v>
      </c>
      <c r="W6" s="24">
        <v>7029</v>
      </c>
      <c r="X6" s="24">
        <v>7243</v>
      </c>
      <c r="Y6" s="24">
        <v>7827</v>
      </c>
      <c r="Z6" s="24">
        <v>7899</v>
      </c>
      <c r="AA6" s="24">
        <v>8062</v>
      </c>
      <c r="AB6" s="24">
        <v>8719</v>
      </c>
      <c r="AC6" s="24">
        <v>8819</v>
      </c>
      <c r="AD6" s="24">
        <v>8939</v>
      </c>
      <c r="AE6" s="24">
        <v>9521</v>
      </c>
      <c r="AF6" s="24">
        <v>10013</v>
      </c>
      <c r="AG6" s="24">
        <v>7484</v>
      </c>
      <c r="AH6" s="24">
        <v>8321</v>
      </c>
      <c r="AI6" s="24">
        <v>8643</v>
      </c>
      <c r="AJ6" s="24">
        <v>10273</v>
      </c>
      <c r="AK6" s="24">
        <v>11529</v>
      </c>
      <c r="AL6" s="24">
        <v>11831</v>
      </c>
      <c r="AM6" s="24">
        <v>10770</v>
      </c>
    </row>
    <row r="7" spans="1:39" ht="13.7" customHeight="1">
      <c r="A7" s="11" t="s">
        <v>74</v>
      </c>
      <c r="B7" s="24">
        <v>17212</v>
      </c>
      <c r="C7" s="24">
        <v>18510</v>
      </c>
      <c r="D7" s="24">
        <v>19344</v>
      </c>
      <c r="E7" s="24">
        <v>20747</v>
      </c>
      <c r="F7" s="24">
        <v>20008</v>
      </c>
      <c r="G7" s="24">
        <v>19650</v>
      </c>
      <c r="H7" s="24">
        <v>18849</v>
      </c>
      <c r="I7" s="24">
        <v>19597</v>
      </c>
      <c r="J7" s="24">
        <v>19538</v>
      </c>
      <c r="K7" s="24">
        <v>18744</v>
      </c>
      <c r="L7" s="24">
        <v>18402</v>
      </c>
      <c r="M7" s="24">
        <v>19166</v>
      </c>
      <c r="N7" s="24">
        <v>15642</v>
      </c>
      <c r="O7" s="24">
        <v>15847</v>
      </c>
      <c r="P7" s="24">
        <v>16171</v>
      </c>
      <c r="Q7" s="24">
        <v>19397</v>
      </c>
      <c r="R7" s="24">
        <v>20298</v>
      </c>
      <c r="S7" s="24">
        <v>22050</v>
      </c>
      <c r="T7" s="24">
        <v>23944</v>
      </c>
      <c r="U7" s="24">
        <v>14532</v>
      </c>
      <c r="V7" s="24">
        <v>15527</v>
      </c>
      <c r="W7" s="24">
        <v>16309</v>
      </c>
      <c r="X7" s="24">
        <v>17755</v>
      </c>
      <c r="Y7" s="24">
        <v>17275</v>
      </c>
      <c r="Z7" s="24">
        <v>17289</v>
      </c>
      <c r="AA7" s="24">
        <v>16251</v>
      </c>
      <c r="AB7" s="24">
        <v>16628</v>
      </c>
      <c r="AC7" s="24">
        <v>16998</v>
      </c>
      <c r="AD7" s="24">
        <v>15881</v>
      </c>
      <c r="AE7" s="24">
        <v>16190</v>
      </c>
      <c r="AF7" s="24">
        <v>17248</v>
      </c>
      <c r="AG7" s="24">
        <v>13047</v>
      </c>
      <c r="AH7" s="24">
        <v>13802</v>
      </c>
      <c r="AI7" s="24">
        <v>14507</v>
      </c>
      <c r="AJ7" s="24">
        <v>16963</v>
      </c>
      <c r="AK7" s="24">
        <v>17800</v>
      </c>
      <c r="AL7" s="24">
        <v>19855</v>
      </c>
      <c r="AM7" s="24">
        <v>21547</v>
      </c>
    </row>
    <row r="8" spans="1:39" ht="13.5" customHeight="1">
      <c r="A8" s="11" t="s">
        <v>75</v>
      </c>
      <c r="B8" s="24">
        <v>9504</v>
      </c>
      <c r="C8" s="24">
        <v>10106</v>
      </c>
      <c r="D8" s="24">
        <v>9554</v>
      </c>
      <c r="E8" s="24">
        <v>8792</v>
      </c>
      <c r="F8" s="24">
        <v>8439</v>
      </c>
      <c r="G8" s="24">
        <v>8709</v>
      </c>
      <c r="H8" s="24">
        <v>8668</v>
      </c>
      <c r="I8" s="24">
        <v>9611</v>
      </c>
      <c r="J8" s="24">
        <v>9356</v>
      </c>
      <c r="K8" s="24">
        <v>9845</v>
      </c>
      <c r="L8" s="24">
        <v>9490</v>
      </c>
      <c r="M8" s="24">
        <v>9749</v>
      </c>
      <c r="N8" s="24">
        <v>8421</v>
      </c>
      <c r="O8" s="24">
        <v>8505</v>
      </c>
      <c r="P8" s="24">
        <v>8564</v>
      </c>
      <c r="Q8" s="24">
        <v>9021</v>
      </c>
      <c r="R8" s="24">
        <v>8886</v>
      </c>
      <c r="S8" s="24">
        <v>9227</v>
      </c>
      <c r="T8" s="24">
        <v>9811</v>
      </c>
      <c r="U8" s="24">
        <v>6523</v>
      </c>
      <c r="V8" s="24">
        <v>6900</v>
      </c>
      <c r="W8" s="24">
        <v>6885</v>
      </c>
      <c r="X8" s="24">
        <v>6562</v>
      </c>
      <c r="Y8" s="24">
        <v>6500</v>
      </c>
      <c r="Z8" s="24">
        <v>6780</v>
      </c>
      <c r="AA8" s="24">
        <v>6932</v>
      </c>
      <c r="AB8" s="24">
        <v>7278</v>
      </c>
      <c r="AC8" s="24">
        <v>7460</v>
      </c>
      <c r="AD8" s="24">
        <v>7659</v>
      </c>
      <c r="AE8" s="24">
        <v>7672</v>
      </c>
      <c r="AF8" s="24">
        <v>7874</v>
      </c>
      <c r="AG8" s="24">
        <v>6432</v>
      </c>
      <c r="AH8" s="24">
        <v>6737</v>
      </c>
      <c r="AI8" s="24">
        <v>6888</v>
      </c>
      <c r="AJ8" s="24">
        <v>7175</v>
      </c>
      <c r="AK8" s="24">
        <v>7160</v>
      </c>
      <c r="AL8" s="24">
        <v>7613</v>
      </c>
      <c r="AM8" s="24">
        <v>8044</v>
      </c>
    </row>
    <row r="9" spans="1:39" ht="13.7" customHeight="1">
      <c r="A9" s="117" t="s">
        <v>76</v>
      </c>
      <c r="B9" s="24">
        <v>5126</v>
      </c>
      <c r="C9" s="24">
        <v>5157</v>
      </c>
      <c r="D9" s="24">
        <v>5084</v>
      </c>
      <c r="E9" s="24">
        <v>5578</v>
      </c>
      <c r="F9" s="24">
        <v>5293</v>
      </c>
      <c r="G9" s="24">
        <v>4513</v>
      </c>
      <c r="H9" s="24">
        <v>4623</v>
      </c>
      <c r="I9" s="24">
        <v>4530</v>
      </c>
      <c r="J9" s="24">
        <v>4558</v>
      </c>
      <c r="K9" s="24">
        <v>4417</v>
      </c>
      <c r="L9" s="24">
        <v>4685</v>
      </c>
      <c r="M9" s="24">
        <v>5080</v>
      </c>
      <c r="N9" s="24">
        <v>3773</v>
      </c>
      <c r="O9" s="24">
        <v>4185</v>
      </c>
      <c r="P9" s="24">
        <v>4492</v>
      </c>
      <c r="Q9" s="24">
        <v>5733</v>
      </c>
      <c r="R9" s="24">
        <v>4750</v>
      </c>
      <c r="S9" s="24">
        <v>4691</v>
      </c>
      <c r="T9" s="24">
        <v>4739</v>
      </c>
      <c r="U9" s="24">
        <v>4860</v>
      </c>
      <c r="V9" s="24">
        <v>4821</v>
      </c>
      <c r="W9" s="24">
        <v>4854</v>
      </c>
      <c r="X9" s="24">
        <v>5331</v>
      </c>
      <c r="Y9" s="24">
        <v>5015</v>
      </c>
      <c r="Z9" s="24">
        <v>4136</v>
      </c>
      <c r="AA9" s="24">
        <v>4194</v>
      </c>
      <c r="AB9" s="24">
        <v>4064</v>
      </c>
      <c r="AC9" s="24">
        <v>4058</v>
      </c>
      <c r="AD9" s="24">
        <v>3981</v>
      </c>
      <c r="AE9" s="24">
        <v>4347</v>
      </c>
      <c r="AF9" s="24">
        <v>4400</v>
      </c>
      <c r="AG9" s="24">
        <v>3409</v>
      </c>
      <c r="AH9" s="24">
        <v>3883</v>
      </c>
      <c r="AI9" s="24">
        <v>3894</v>
      </c>
      <c r="AJ9" s="40">
        <v>5299</v>
      </c>
      <c r="AK9" s="40">
        <v>4380</v>
      </c>
      <c r="AL9" s="40">
        <v>4314</v>
      </c>
      <c r="AM9" s="24">
        <v>4475</v>
      </c>
    </row>
    <row r="10" spans="1:39" ht="13.7" customHeight="1">
      <c r="A10" s="16" t="s">
        <v>77</v>
      </c>
      <c r="B10" s="40">
        <v>3037</v>
      </c>
      <c r="C10" s="40">
        <v>3183</v>
      </c>
      <c r="D10" s="40">
        <v>2908</v>
      </c>
      <c r="E10" s="40">
        <v>3281</v>
      </c>
      <c r="F10" s="40">
        <v>2598</v>
      </c>
      <c r="G10" s="40">
        <v>2591</v>
      </c>
      <c r="H10" s="40">
        <v>2423</v>
      </c>
      <c r="I10" s="40">
        <v>2662</v>
      </c>
      <c r="J10" s="40">
        <v>2555</v>
      </c>
      <c r="K10" s="40">
        <v>2271</v>
      </c>
      <c r="L10" s="40">
        <v>2294</v>
      </c>
      <c r="M10" s="40">
        <v>2774</v>
      </c>
      <c r="N10" s="40">
        <v>1942</v>
      </c>
      <c r="O10" s="40">
        <v>2093</v>
      </c>
      <c r="P10" s="40">
        <v>2493</v>
      </c>
      <c r="Q10" s="40">
        <v>3400</v>
      </c>
      <c r="R10" s="40">
        <v>2749</v>
      </c>
      <c r="S10" s="40">
        <v>2726</v>
      </c>
      <c r="T10" s="40">
        <v>2872</v>
      </c>
      <c r="U10" s="40">
        <v>2794</v>
      </c>
      <c r="V10" s="40">
        <v>2851</v>
      </c>
      <c r="W10" s="40">
        <v>2734</v>
      </c>
      <c r="X10" s="40">
        <v>3101</v>
      </c>
      <c r="Y10" s="40">
        <v>2501</v>
      </c>
      <c r="Z10" s="40">
        <v>2343</v>
      </c>
      <c r="AA10" s="40">
        <v>2194</v>
      </c>
      <c r="AB10" s="40">
        <v>2358</v>
      </c>
      <c r="AC10" s="40">
        <v>2272</v>
      </c>
      <c r="AD10" s="40">
        <v>2022</v>
      </c>
      <c r="AE10" s="40">
        <v>2188</v>
      </c>
      <c r="AF10" s="40">
        <v>2395</v>
      </c>
      <c r="AG10" s="40">
        <v>1767</v>
      </c>
      <c r="AH10" s="40">
        <v>2026</v>
      </c>
      <c r="AI10" s="40">
        <v>2182</v>
      </c>
      <c r="AJ10" s="40">
        <v>3190</v>
      </c>
      <c r="AK10" s="40">
        <v>2563</v>
      </c>
      <c r="AL10" s="40">
        <v>2556</v>
      </c>
      <c r="AM10" s="24">
        <v>2764</v>
      </c>
    </row>
    <row r="11" spans="1:39" ht="13.7" customHeight="1">
      <c r="A11" s="16" t="s">
        <v>78</v>
      </c>
      <c r="B11" s="40">
        <v>2089</v>
      </c>
      <c r="C11" s="40">
        <v>1974</v>
      </c>
      <c r="D11" s="40">
        <v>2176</v>
      </c>
      <c r="E11" s="40">
        <v>2297</v>
      </c>
      <c r="F11" s="40">
        <v>2695</v>
      </c>
      <c r="G11" s="40">
        <v>1922</v>
      </c>
      <c r="H11" s="40">
        <v>2200</v>
      </c>
      <c r="I11" s="40">
        <v>1868</v>
      </c>
      <c r="J11" s="40">
        <v>2003</v>
      </c>
      <c r="K11" s="40">
        <v>2146</v>
      </c>
      <c r="L11" s="40">
        <v>2391</v>
      </c>
      <c r="M11" s="40">
        <v>2306</v>
      </c>
      <c r="N11" s="40">
        <v>1831</v>
      </c>
      <c r="O11" s="40">
        <v>2092</v>
      </c>
      <c r="P11" s="40">
        <v>1999</v>
      </c>
      <c r="Q11" s="40">
        <v>2333</v>
      </c>
      <c r="R11" s="40">
        <v>2001</v>
      </c>
      <c r="S11" s="40">
        <v>1965</v>
      </c>
      <c r="T11" s="40">
        <v>1867</v>
      </c>
      <c r="U11" s="40">
        <v>2066</v>
      </c>
      <c r="V11" s="40">
        <v>1970</v>
      </c>
      <c r="W11" s="40">
        <v>2120</v>
      </c>
      <c r="X11" s="40">
        <v>2230</v>
      </c>
      <c r="Y11" s="40">
        <v>2514</v>
      </c>
      <c r="Z11" s="40">
        <v>1793</v>
      </c>
      <c r="AA11" s="40">
        <v>2000</v>
      </c>
      <c r="AB11" s="40">
        <v>1706</v>
      </c>
      <c r="AC11" s="40">
        <v>1786</v>
      </c>
      <c r="AD11" s="40">
        <v>1959</v>
      </c>
      <c r="AE11" s="40">
        <v>2159</v>
      </c>
      <c r="AF11" s="40">
        <v>2005</v>
      </c>
      <c r="AG11" s="40">
        <v>1642</v>
      </c>
      <c r="AH11" s="40">
        <v>1857</v>
      </c>
      <c r="AI11" s="40">
        <v>1712</v>
      </c>
      <c r="AJ11" s="24">
        <v>2109</v>
      </c>
      <c r="AK11" s="24">
        <v>1817</v>
      </c>
      <c r="AL11" s="24">
        <v>1758</v>
      </c>
      <c r="AM11" s="24">
        <v>1711</v>
      </c>
    </row>
    <row r="12" spans="1:39" ht="13.5" customHeight="1">
      <c r="A12" s="11" t="s">
        <v>79</v>
      </c>
      <c r="B12" s="24">
        <v>60064</v>
      </c>
      <c r="C12" s="24">
        <v>62932</v>
      </c>
      <c r="D12" s="24">
        <v>66506</v>
      </c>
      <c r="E12" s="24">
        <v>69714</v>
      </c>
      <c r="F12" s="24">
        <v>74999</v>
      </c>
      <c r="G12" s="24">
        <v>82443</v>
      </c>
      <c r="H12" s="24">
        <v>87468</v>
      </c>
      <c r="I12" s="24">
        <v>89946</v>
      </c>
      <c r="J12" s="24">
        <v>87493</v>
      </c>
      <c r="K12" s="24">
        <v>87247</v>
      </c>
      <c r="L12" s="24">
        <v>87423</v>
      </c>
      <c r="M12" s="24">
        <v>99958</v>
      </c>
      <c r="N12" s="24">
        <v>73501</v>
      </c>
      <c r="O12" s="24">
        <v>74693</v>
      </c>
      <c r="P12" s="24">
        <v>84071</v>
      </c>
      <c r="Q12" s="24">
        <v>85850</v>
      </c>
      <c r="R12" s="24">
        <v>81324</v>
      </c>
      <c r="S12" s="24">
        <v>81376</v>
      </c>
      <c r="T12" s="24">
        <v>86525</v>
      </c>
      <c r="U12" s="24">
        <v>41399</v>
      </c>
      <c r="V12" s="24">
        <v>43384</v>
      </c>
      <c r="W12" s="24">
        <v>46995</v>
      </c>
      <c r="X12" s="24">
        <v>49940</v>
      </c>
      <c r="Y12" s="24">
        <v>55025</v>
      </c>
      <c r="Z12" s="24">
        <v>60215</v>
      </c>
      <c r="AA12" s="24">
        <v>64451</v>
      </c>
      <c r="AB12" s="24">
        <v>65153</v>
      </c>
      <c r="AC12" s="24">
        <v>65377</v>
      </c>
      <c r="AD12" s="24">
        <v>63576</v>
      </c>
      <c r="AE12" s="24">
        <v>64183</v>
      </c>
      <c r="AF12" s="24">
        <v>69223</v>
      </c>
      <c r="AG12" s="24">
        <v>52680</v>
      </c>
      <c r="AH12" s="24">
        <v>53729</v>
      </c>
      <c r="AI12" s="24">
        <v>57908</v>
      </c>
      <c r="AJ12" s="24">
        <v>60744</v>
      </c>
      <c r="AK12" s="24">
        <v>59525</v>
      </c>
      <c r="AL12" s="24">
        <v>61031</v>
      </c>
      <c r="AM12" s="24">
        <v>63600</v>
      </c>
    </row>
    <row r="13" spans="1:39" s="72" customFormat="1" ht="13.7" customHeight="1">
      <c r="A13" s="16" t="s">
        <v>80</v>
      </c>
      <c r="B13" s="40">
        <v>6155</v>
      </c>
      <c r="C13" s="40">
        <v>6728</v>
      </c>
      <c r="D13" s="40">
        <v>7202</v>
      </c>
      <c r="E13" s="40">
        <v>7426</v>
      </c>
      <c r="F13" s="40">
        <v>7202</v>
      </c>
      <c r="G13" s="40">
        <v>8549</v>
      </c>
      <c r="H13" s="40">
        <v>8463</v>
      </c>
      <c r="I13" s="40">
        <v>9303</v>
      </c>
      <c r="J13" s="40">
        <v>5974</v>
      </c>
      <c r="K13" s="40">
        <v>6362</v>
      </c>
      <c r="L13" s="40">
        <v>6516</v>
      </c>
      <c r="M13" s="40">
        <v>7972</v>
      </c>
      <c r="N13" s="40">
        <v>5800</v>
      </c>
      <c r="O13" s="40">
        <v>6030</v>
      </c>
      <c r="P13" s="40">
        <v>7269</v>
      </c>
      <c r="Q13" s="40">
        <v>6465</v>
      </c>
      <c r="R13" s="40">
        <v>6499</v>
      </c>
      <c r="S13" s="40">
        <v>6044</v>
      </c>
      <c r="T13" s="40">
        <v>6509</v>
      </c>
      <c r="U13" s="40">
        <v>3120</v>
      </c>
      <c r="V13" s="40">
        <v>3179</v>
      </c>
      <c r="W13" s="40">
        <v>2930</v>
      </c>
      <c r="X13" s="40">
        <v>3063</v>
      </c>
      <c r="Y13" s="40">
        <v>3383</v>
      </c>
      <c r="Z13" s="40">
        <v>2712</v>
      </c>
      <c r="AA13" s="40">
        <v>2130</v>
      </c>
      <c r="AB13" s="40">
        <v>2226</v>
      </c>
      <c r="AC13" s="40">
        <v>2002</v>
      </c>
      <c r="AD13" s="40">
        <v>2096</v>
      </c>
      <c r="AE13" s="40">
        <v>2264</v>
      </c>
      <c r="AF13" s="40">
        <v>2399</v>
      </c>
      <c r="AG13" s="40">
        <v>2033</v>
      </c>
      <c r="AH13" s="40">
        <v>2202</v>
      </c>
      <c r="AI13" s="40">
        <v>2271</v>
      </c>
      <c r="AJ13" s="40">
        <v>1897</v>
      </c>
      <c r="AK13" s="40">
        <v>1986</v>
      </c>
      <c r="AL13" s="40">
        <v>1898</v>
      </c>
      <c r="AM13" s="40">
        <v>2078</v>
      </c>
    </row>
    <row r="14" spans="1:39" s="72" customFormat="1" ht="13.7" customHeight="1">
      <c r="A14" s="16" t="s">
        <v>81</v>
      </c>
      <c r="B14" s="40">
        <v>2142</v>
      </c>
      <c r="C14" s="40">
        <v>2628</v>
      </c>
      <c r="D14" s="40">
        <v>2385</v>
      </c>
      <c r="E14" s="40">
        <v>2553</v>
      </c>
      <c r="F14" s="40">
        <v>2157</v>
      </c>
      <c r="G14" s="40">
        <v>2094</v>
      </c>
      <c r="H14" s="40">
        <v>2099</v>
      </c>
      <c r="I14" s="40">
        <v>2022</v>
      </c>
      <c r="J14" s="40">
        <v>2153</v>
      </c>
      <c r="K14" s="40">
        <v>2066</v>
      </c>
      <c r="L14" s="40">
        <v>2284</v>
      </c>
      <c r="M14" s="40">
        <v>2702</v>
      </c>
      <c r="N14" s="40">
        <v>1448</v>
      </c>
      <c r="O14" s="40">
        <v>1597</v>
      </c>
      <c r="P14" s="40">
        <v>1804</v>
      </c>
      <c r="Q14" s="40">
        <v>2179</v>
      </c>
      <c r="R14" s="40">
        <v>2527</v>
      </c>
      <c r="S14" s="40">
        <v>2966</v>
      </c>
      <c r="T14" s="40">
        <v>3082</v>
      </c>
      <c r="U14" s="40">
        <v>834</v>
      </c>
      <c r="V14" s="40">
        <v>858</v>
      </c>
      <c r="W14" s="40">
        <v>729</v>
      </c>
      <c r="X14" s="40">
        <v>874</v>
      </c>
      <c r="Y14" s="40">
        <v>838</v>
      </c>
      <c r="Z14" s="40">
        <v>715</v>
      </c>
      <c r="AA14" s="40">
        <v>867</v>
      </c>
      <c r="AB14" s="40">
        <v>785</v>
      </c>
      <c r="AC14" s="40">
        <v>866</v>
      </c>
      <c r="AD14" s="40">
        <v>880</v>
      </c>
      <c r="AE14" s="40">
        <v>896</v>
      </c>
      <c r="AF14" s="40">
        <v>908</v>
      </c>
      <c r="AG14" s="40">
        <v>640</v>
      </c>
      <c r="AH14" s="40">
        <v>653</v>
      </c>
      <c r="AI14" s="40">
        <v>632</v>
      </c>
      <c r="AJ14" s="40">
        <v>777</v>
      </c>
      <c r="AK14" s="40">
        <v>846</v>
      </c>
      <c r="AL14" s="40">
        <v>896</v>
      </c>
      <c r="AM14" s="40">
        <v>941</v>
      </c>
    </row>
    <row r="15" spans="1:39" s="72" customFormat="1" ht="13.7" customHeight="1">
      <c r="A15" s="16" t="s">
        <v>82</v>
      </c>
      <c r="B15" s="40">
        <v>1480</v>
      </c>
      <c r="C15" s="40">
        <v>1562</v>
      </c>
      <c r="D15" s="40">
        <v>1634</v>
      </c>
      <c r="E15" s="40">
        <v>1618</v>
      </c>
      <c r="F15" s="40">
        <v>1527</v>
      </c>
      <c r="G15" s="40">
        <v>1478</v>
      </c>
      <c r="H15" s="40">
        <v>2036</v>
      </c>
      <c r="I15" s="40">
        <v>1998</v>
      </c>
      <c r="J15" s="40">
        <v>2252</v>
      </c>
      <c r="K15" s="40">
        <v>2355</v>
      </c>
      <c r="L15" s="40">
        <v>2325</v>
      </c>
      <c r="M15" s="40">
        <v>2417</v>
      </c>
      <c r="N15" s="40">
        <v>1717</v>
      </c>
      <c r="O15" s="40">
        <v>1770</v>
      </c>
      <c r="P15" s="40">
        <v>1666</v>
      </c>
      <c r="Q15" s="40">
        <v>2171</v>
      </c>
      <c r="R15" s="40">
        <v>1891</v>
      </c>
      <c r="S15" s="40">
        <v>1786</v>
      </c>
      <c r="T15" s="40">
        <v>1936</v>
      </c>
      <c r="U15" s="40">
        <v>545</v>
      </c>
      <c r="V15" s="40">
        <v>536</v>
      </c>
      <c r="W15" s="40">
        <v>522</v>
      </c>
      <c r="X15" s="40">
        <v>576</v>
      </c>
      <c r="Y15" s="40">
        <v>607</v>
      </c>
      <c r="Z15" s="40">
        <v>737</v>
      </c>
      <c r="AA15" s="40">
        <v>1142</v>
      </c>
      <c r="AB15" s="40">
        <v>1051</v>
      </c>
      <c r="AC15" s="40">
        <v>1149</v>
      </c>
      <c r="AD15" s="40">
        <v>1170</v>
      </c>
      <c r="AE15" s="40">
        <v>1319</v>
      </c>
      <c r="AF15" s="40">
        <v>1393</v>
      </c>
      <c r="AG15" s="40">
        <v>774</v>
      </c>
      <c r="AH15" s="40">
        <v>940</v>
      </c>
      <c r="AI15" s="40">
        <v>940</v>
      </c>
      <c r="AJ15" s="40">
        <v>1178</v>
      </c>
      <c r="AK15" s="40">
        <v>1137</v>
      </c>
      <c r="AL15" s="40">
        <v>1070</v>
      </c>
      <c r="AM15" s="40">
        <v>1164</v>
      </c>
    </row>
    <row r="16" spans="1:39" s="72" customFormat="1" ht="13.7" customHeight="1">
      <c r="A16" s="81" t="s">
        <v>83</v>
      </c>
      <c r="B16" s="40">
        <v>24185</v>
      </c>
      <c r="C16" s="40">
        <v>24230</v>
      </c>
      <c r="D16" s="40">
        <v>24604</v>
      </c>
      <c r="E16" s="40">
        <v>24999</v>
      </c>
      <c r="F16" s="40">
        <v>27537</v>
      </c>
      <c r="G16" s="40">
        <v>30886</v>
      </c>
      <c r="H16" s="40">
        <v>34706</v>
      </c>
      <c r="I16" s="40">
        <v>35872</v>
      </c>
      <c r="J16" s="40">
        <v>36498</v>
      </c>
      <c r="K16" s="40">
        <v>36057</v>
      </c>
      <c r="L16" s="40">
        <v>36490</v>
      </c>
      <c r="M16" s="40">
        <v>43915</v>
      </c>
      <c r="N16" s="40">
        <v>30172</v>
      </c>
      <c r="O16" s="40">
        <v>30823</v>
      </c>
      <c r="P16" s="40">
        <v>37011</v>
      </c>
      <c r="Q16" s="40">
        <v>35827</v>
      </c>
      <c r="R16" s="40">
        <v>33319</v>
      </c>
      <c r="S16" s="40">
        <v>32218</v>
      </c>
      <c r="T16" s="40">
        <v>32979</v>
      </c>
      <c r="U16" s="40">
        <v>17579</v>
      </c>
      <c r="V16" s="40">
        <v>17796</v>
      </c>
      <c r="W16" s="40">
        <v>18859</v>
      </c>
      <c r="X16" s="40">
        <v>19750</v>
      </c>
      <c r="Y16" s="40">
        <v>21001</v>
      </c>
      <c r="Z16" s="40">
        <v>24130</v>
      </c>
      <c r="AA16" s="40">
        <v>26788</v>
      </c>
      <c r="AB16" s="40">
        <v>26247</v>
      </c>
      <c r="AC16" s="40">
        <v>26688</v>
      </c>
      <c r="AD16" s="40">
        <v>26120</v>
      </c>
      <c r="AE16" s="40">
        <v>26766</v>
      </c>
      <c r="AF16" s="40">
        <v>29536</v>
      </c>
      <c r="AG16" s="40">
        <v>21492</v>
      </c>
      <c r="AH16" s="40">
        <v>21966</v>
      </c>
      <c r="AI16" s="40">
        <v>24822</v>
      </c>
      <c r="AJ16" s="40">
        <v>25050</v>
      </c>
      <c r="AK16" s="40">
        <v>24753</v>
      </c>
      <c r="AL16" s="40">
        <v>24917</v>
      </c>
      <c r="AM16" s="40">
        <v>24907</v>
      </c>
    </row>
    <row r="17" spans="1:54" s="72" customFormat="1" ht="13.7" customHeight="1">
      <c r="A17" s="16" t="s">
        <v>84</v>
      </c>
      <c r="B17" s="40">
        <v>26102</v>
      </c>
      <c r="C17" s="40">
        <v>27784</v>
      </c>
      <c r="D17" s="40">
        <v>30681</v>
      </c>
      <c r="E17" s="40">
        <v>33118</v>
      </c>
      <c r="F17" s="40">
        <v>36576</v>
      </c>
      <c r="G17" s="40">
        <v>39436</v>
      </c>
      <c r="H17" s="40">
        <v>40164</v>
      </c>
      <c r="I17" s="40">
        <v>40751</v>
      </c>
      <c r="J17" s="40">
        <v>40616</v>
      </c>
      <c r="K17" s="40">
        <v>40407</v>
      </c>
      <c r="L17" s="40">
        <v>39808</v>
      </c>
      <c r="M17" s="40">
        <v>42952</v>
      </c>
      <c r="N17" s="40">
        <v>34364</v>
      </c>
      <c r="O17" s="40">
        <v>34473</v>
      </c>
      <c r="P17" s="40">
        <v>36321</v>
      </c>
      <c r="Q17" s="40">
        <v>39208</v>
      </c>
      <c r="R17" s="40">
        <v>37088</v>
      </c>
      <c r="S17" s="40">
        <v>38362</v>
      </c>
      <c r="T17" s="40">
        <v>42019</v>
      </c>
      <c r="U17" s="40">
        <v>19321</v>
      </c>
      <c r="V17" s="40">
        <v>21015</v>
      </c>
      <c r="W17" s="40">
        <v>23955</v>
      </c>
      <c r="X17" s="40">
        <v>25677</v>
      </c>
      <c r="Y17" s="40">
        <v>29196</v>
      </c>
      <c r="Z17" s="40">
        <v>31921</v>
      </c>
      <c r="AA17" s="40">
        <v>33524</v>
      </c>
      <c r="AB17" s="40">
        <v>34844</v>
      </c>
      <c r="AC17" s="161">
        <v>34672</v>
      </c>
      <c r="AD17" s="160">
        <v>33310</v>
      </c>
      <c r="AE17" s="160">
        <v>32938</v>
      </c>
      <c r="AF17" s="160">
        <v>34987</v>
      </c>
      <c r="AG17" s="160">
        <v>27741</v>
      </c>
      <c r="AH17" s="160">
        <v>27968</v>
      </c>
      <c r="AI17" s="161">
        <v>29243</v>
      </c>
      <c r="AJ17" s="40">
        <v>31842</v>
      </c>
      <c r="AK17" s="40">
        <v>30803</v>
      </c>
      <c r="AL17" s="40">
        <v>32250</v>
      </c>
      <c r="AM17" s="40">
        <v>34510</v>
      </c>
    </row>
    <row r="18" spans="1:54" ht="13.7" customHeight="1">
      <c r="A18" s="11" t="s">
        <v>85</v>
      </c>
      <c r="B18" s="24">
        <v>32092</v>
      </c>
      <c r="C18" s="24">
        <v>29757</v>
      </c>
      <c r="D18" s="24">
        <v>30842</v>
      </c>
      <c r="E18" s="24">
        <v>30883</v>
      </c>
      <c r="F18" s="24">
        <v>29974</v>
      </c>
      <c r="G18" s="24">
        <v>29409</v>
      </c>
      <c r="H18" s="24">
        <v>28412</v>
      </c>
      <c r="I18" s="24">
        <v>29089</v>
      </c>
      <c r="J18" s="24">
        <v>26803</v>
      </c>
      <c r="K18" s="24">
        <v>26491</v>
      </c>
      <c r="L18" s="24">
        <v>26311</v>
      </c>
      <c r="M18" s="24">
        <v>26958</v>
      </c>
      <c r="N18" s="24">
        <v>22777</v>
      </c>
      <c r="O18" s="24">
        <v>23283</v>
      </c>
      <c r="P18" s="24">
        <v>23181</v>
      </c>
      <c r="Q18" s="24">
        <v>28428</v>
      </c>
      <c r="R18" s="24">
        <v>26588</v>
      </c>
      <c r="S18" s="24">
        <v>25832</v>
      </c>
      <c r="T18" s="24">
        <v>28819</v>
      </c>
      <c r="U18" s="24">
        <v>24650</v>
      </c>
      <c r="V18" s="24">
        <v>23747</v>
      </c>
      <c r="W18" s="24">
        <v>25128</v>
      </c>
      <c r="X18" s="24">
        <v>25647</v>
      </c>
      <c r="Y18" s="24">
        <v>25469</v>
      </c>
      <c r="Z18" s="24">
        <v>25316</v>
      </c>
      <c r="AA18" s="24">
        <v>23718</v>
      </c>
      <c r="AB18" s="24">
        <v>24113</v>
      </c>
      <c r="AC18" s="24">
        <v>21965</v>
      </c>
      <c r="AD18" s="24">
        <v>21968</v>
      </c>
      <c r="AE18" s="24">
        <v>21637</v>
      </c>
      <c r="AF18" s="24">
        <v>22131</v>
      </c>
      <c r="AG18" s="24">
        <v>19037</v>
      </c>
      <c r="AH18" s="24">
        <v>19460</v>
      </c>
      <c r="AI18" s="24">
        <v>19317</v>
      </c>
      <c r="AJ18" s="24">
        <v>24069</v>
      </c>
      <c r="AK18" s="24">
        <v>22444</v>
      </c>
      <c r="AL18" s="24">
        <v>22366</v>
      </c>
      <c r="AM18" s="24">
        <v>25056</v>
      </c>
    </row>
    <row r="19" spans="1:54" ht="13.7" customHeight="1">
      <c r="A19" s="81" t="s">
        <v>86</v>
      </c>
      <c r="B19" s="40">
        <v>30746</v>
      </c>
      <c r="C19" s="40">
        <v>28503</v>
      </c>
      <c r="D19" s="40">
        <v>29717</v>
      </c>
      <c r="E19" s="40">
        <v>29604</v>
      </c>
      <c r="F19" s="40">
        <v>28812</v>
      </c>
      <c r="G19" s="40">
        <v>28382</v>
      </c>
      <c r="H19" s="40">
        <v>27185</v>
      </c>
      <c r="I19" s="40">
        <v>27733</v>
      </c>
      <c r="J19" s="40">
        <v>25288</v>
      </c>
      <c r="K19" s="40">
        <v>24927</v>
      </c>
      <c r="L19" s="40">
        <v>24869</v>
      </c>
      <c r="M19" s="40">
        <v>24967</v>
      </c>
      <c r="N19" s="40">
        <v>21213</v>
      </c>
      <c r="O19" s="40">
        <v>21864</v>
      </c>
      <c r="P19" s="40">
        <v>21224</v>
      </c>
      <c r="Q19" s="40">
        <v>26624</v>
      </c>
      <c r="R19" s="40">
        <v>24450</v>
      </c>
      <c r="S19" s="40">
        <v>23411</v>
      </c>
      <c r="T19" s="40">
        <v>26296</v>
      </c>
      <c r="U19" s="40">
        <v>23633</v>
      </c>
      <c r="V19" s="40">
        <v>22808</v>
      </c>
      <c r="W19" s="40">
        <v>24001</v>
      </c>
      <c r="X19" s="40">
        <v>24346</v>
      </c>
      <c r="Y19" s="40">
        <v>24001</v>
      </c>
      <c r="Z19" s="40">
        <v>24121</v>
      </c>
      <c r="AA19" s="40">
        <v>22215</v>
      </c>
      <c r="AB19" s="40">
        <v>22382</v>
      </c>
      <c r="AC19" s="40">
        <v>19814</v>
      </c>
      <c r="AD19" s="40">
        <v>19265</v>
      </c>
      <c r="AE19" s="40">
        <v>19250</v>
      </c>
      <c r="AF19" s="40">
        <v>18968</v>
      </c>
      <c r="AG19" s="40">
        <v>16332</v>
      </c>
      <c r="AH19" s="40">
        <v>17095</v>
      </c>
      <c r="AI19" s="40">
        <v>16198</v>
      </c>
      <c r="AJ19" s="24">
        <v>21673</v>
      </c>
      <c r="AK19" s="24">
        <v>19792</v>
      </c>
      <c r="AL19" s="24">
        <v>19235</v>
      </c>
      <c r="AM19" s="40">
        <v>21760</v>
      </c>
    </row>
    <row r="20" spans="1:54" ht="13.7" customHeight="1">
      <c r="A20" s="11" t="s">
        <v>87</v>
      </c>
      <c r="B20" s="24">
        <v>40091</v>
      </c>
      <c r="C20" s="24">
        <v>41302</v>
      </c>
      <c r="D20" s="24">
        <v>41618</v>
      </c>
      <c r="E20" s="24">
        <v>41895</v>
      </c>
      <c r="F20" s="24">
        <v>42723</v>
      </c>
      <c r="G20" s="24">
        <v>44754</v>
      </c>
      <c r="H20" s="24">
        <v>44801</v>
      </c>
      <c r="I20" s="24">
        <v>43682</v>
      </c>
      <c r="J20" s="24">
        <v>43542</v>
      </c>
      <c r="K20" s="24">
        <v>39579</v>
      </c>
      <c r="L20" s="24">
        <v>36980</v>
      </c>
      <c r="M20" s="24">
        <v>34653</v>
      </c>
      <c r="N20" s="24">
        <v>34276</v>
      </c>
      <c r="O20" s="24">
        <v>32612</v>
      </c>
      <c r="P20" s="24">
        <v>29984</v>
      </c>
      <c r="Q20" s="24">
        <v>32718</v>
      </c>
      <c r="R20" s="24">
        <v>31754</v>
      </c>
      <c r="S20" s="24">
        <v>33161</v>
      </c>
      <c r="T20" s="24">
        <v>36003</v>
      </c>
      <c r="U20" s="24">
        <v>33851</v>
      </c>
      <c r="V20" s="24">
        <v>35801</v>
      </c>
      <c r="W20" s="24">
        <v>36156</v>
      </c>
      <c r="X20" s="24">
        <v>37923</v>
      </c>
      <c r="Y20" s="24">
        <v>38236</v>
      </c>
      <c r="Z20" s="24">
        <v>40655</v>
      </c>
      <c r="AA20" s="24">
        <v>40316</v>
      </c>
      <c r="AB20" s="24">
        <v>38728</v>
      </c>
      <c r="AC20" s="24">
        <v>39399</v>
      </c>
      <c r="AD20" s="24">
        <v>36353</v>
      </c>
      <c r="AE20" s="24">
        <v>33790</v>
      </c>
      <c r="AF20" s="24">
        <v>30932</v>
      </c>
      <c r="AG20" s="24">
        <v>31275</v>
      </c>
      <c r="AH20" s="24">
        <v>29599</v>
      </c>
      <c r="AI20" s="24">
        <v>26587</v>
      </c>
      <c r="AJ20" s="24">
        <v>29992</v>
      </c>
      <c r="AK20" s="24">
        <v>28691</v>
      </c>
      <c r="AL20" s="24">
        <v>30203</v>
      </c>
      <c r="AM20" s="24">
        <v>32946</v>
      </c>
    </row>
    <row r="21" spans="1:54" ht="13.7" customHeight="1">
      <c r="A21" s="11" t="s">
        <v>88</v>
      </c>
      <c r="B21" s="24">
        <v>68299</v>
      </c>
      <c r="C21" s="24">
        <v>68641</v>
      </c>
      <c r="D21" s="24">
        <v>70467</v>
      </c>
      <c r="E21" s="24">
        <v>71875</v>
      </c>
      <c r="F21" s="24">
        <v>74885</v>
      </c>
      <c r="G21" s="24">
        <v>76377</v>
      </c>
      <c r="H21" s="24">
        <v>77002</v>
      </c>
      <c r="I21" s="24">
        <v>77557</v>
      </c>
      <c r="J21" s="24">
        <v>74530</v>
      </c>
      <c r="K21" s="24">
        <v>76110</v>
      </c>
      <c r="L21" s="24">
        <v>76795</v>
      </c>
      <c r="M21" s="24">
        <v>79305</v>
      </c>
      <c r="N21" s="24">
        <v>67507</v>
      </c>
      <c r="O21" s="24">
        <v>69615</v>
      </c>
      <c r="P21" s="24">
        <v>70471</v>
      </c>
      <c r="Q21" s="24">
        <v>70705</v>
      </c>
      <c r="R21" s="24">
        <v>63832</v>
      </c>
      <c r="S21" s="24">
        <v>62682</v>
      </c>
      <c r="T21" s="24">
        <v>65826</v>
      </c>
      <c r="U21" s="24">
        <v>58025</v>
      </c>
      <c r="V21" s="24">
        <v>59787</v>
      </c>
      <c r="W21" s="24">
        <v>63262</v>
      </c>
      <c r="X21" s="24">
        <v>64710</v>
      </c>
      <c r="Y21" s="24">
        <v>64389</v>
      </c>
      <c r="Z21" s="24">
        <v>65935</v>
      </c>
      <c r="AA21" s="24">
        <v>66958</v>
      </c>
      <c r="AB21" s="24">
        <v>66470</v>
      </c>
      <c r="AC21" s="24">
        <v>64206</v>
      </c>
      <c r="AD21" s="24">
        <v>66704</v>
      </c>
      <c r="AE21" s="24">
        <v>66626</v>
      </c>
      <c r="AF21" s="24">
        <v>69504</v>
      </c>
      <c r="AG21" s="24">
        <v>58410</v>
      </c>
      <c r="AH21" s="24">
        <v>59778</v>
      </c>
      <c r="AI21" s="24">
        <v>61497</v>
      </c>
      <c r="AJ21" s="24">
        <v>62098</v>
      </c>
      <c r="AK21" s="24">
        <v>56013</v>
      </c>
      <c r="AL21" s="24">
        <v>55796</v>
      </c>
      <c r="AM21" s="24">
        <v>58364</v>
      </c>
    </row>
    <row r="22" spans="1:54" ht="13.7" customHeight="1">
      <c r="A22" s="11" t="s">
        <v>89</v>
      </c>
      <c r="B22" s="24">
        <v>29933</v>
      </c>
      <c r="C22" s="24">
        <v>30614</v>
      </c>
      <c r="D22" s="24">
        <v>29425</v>
      </c>
      <c r="E22" s="24">
        <v>29406</v>
      </c>
      <c r="F22" s="24">
        <v>28881</v>
      </c>
      <c r="G22" s="24">
        <v>28318</v>
      </c>
      <c r="H22" s="24">
        <v>29907</v>
      </c>
      <c r="I22" s="24">
        <v>28786</v>
      </c>
      <c r="J22" s="24">
        <v>26608</v>
      </c>
      <c r="K22" s="24">
        <v>25812</v>
      </c>
      <c r="L22" s="24">
        <v>23891</v>
      </c>
      <c r="M22" s="24">
        <v>22798</v>
      </c>
      <c r="N22" s="24">
        <v>22089</v>
      </c>
      <c r="O22" s="24">
        <v>20883</v>
      </c>
      <c r="P22" s="24">
        <v>19615</v>
      </c>
      <c r="Q22" s="24">
        <v>20276</v>
      </c>
      <c r="R22" s="24">
        <v>19618</v>
      </c>
      <c r="S22" s="24">
        <v>19180</v>
      </c>
      <c r="T22" s="24">
        <v>18393</v>
      </c>
      <c r="U22" s="24">
        <v>21179</v>
      </c>
      <c r="V22" s="24">
        <v>21873</v>
      </c>
      <c r="W22" s="24">
        <v>22013</v>
      </c>
      <c r="X22" s="24">
        <v>23043</v>
      </c>
      <c r="Y22" s="24">
        <v>22662</v>
      </c>
      <c r="Z22" s="24">
        <v>22445</v>
      </c>
      <c r="AA22" s="24">
        <v>23634</v>
      </c>
      <c r="AB22" s="24">
        <v>22499</v>
      </c>
      <c r="AC22" s="24">
        <v>20985</v>
      </c>
      <c r="AD22" s="24">
        <v>20233</v>
      </c>
      <c r="AE22" s="24">
        <v>18898</v>
      </c>
      <c r="AF22" s="24">
        <v>18038</v>
      </c>
      <c r="AG22" s="24">
        <v>16927</v>
      </c>
      <c r="AH22" s="24">
        <v>16188</v>
      </c>
      <c r="AI22" s="24">
        <v>15195</v>
      </c>
      <c r="AJ22" s="24">
        <v>16196</v>
      </c>
      <c r="AK22" s="24">
        <v>15660</v>
      </c>
      <c r="AL22" s="24">
        <v>15390</v>
      </c>
      <c r="AM22" s="24">
        <v>15050</v>
      </c>
    </row>
    <row r="23" spans="1:54" ht="13.7" customHeight="1">
      <c r="A23" s="23" t="s">
        <v>90</v>
      </c>
      <c r="B23" s="25">
        <v>292854</v>
      </c>
      <c r="C23" s="25">
        <v>302472</v>
      </c>
      <c r="D23" s="25">
        <v>309639</v>
      </c>
      <c r="E23" s="25">
        <v>316607</v>
      </c>
      <c r="F23" s="25">
        <v>324877</v>
      </c>
      <c r="G23" s="25">
        <v>333514</v>
      </c>
      <c r="H23" s="25">
        <v>341421</v>
      </c>
      <c r="I23" s="25">
        <v>346800</v>
      </c>
      <c r="J23" s="25">
        <v>335100</v>
      </c>
      <c r="K23" s="25">
        <v>330608</v>
      </c>
      <c r="L23" s="25">
        <v>327332</v>
      </c>
      <c r="M23" s="25">
        <v>341983</v>
      </c>
      <c r="N23" s="25">
        <v>284867</v>
      </c>
      <c r="O23" s="25">
        <v>288388</v>
      </c>
      <c r="P23" s="25">
        <v>295095</v>
      </c>
      <c r="Q23" s="25">
        <v>317190</v>
      </c>
      <c r="R23" s="25">
        <v>300111</v>
      </c>
      <c r="S23" s="25">
        <v>302254</v>
      </c>
      <c r="T23" s="25">
        <v>318629</v>
      </c>
      <c r="U23" s="25">
        <v>234999</v>
      </c>
      <c r="V23" s="25">
        <v>244431</v>
      </c>
      <c r="W23" s="25">
        <v>256472</v>
      </c>
      <c r="X23" s="25">
        <v>267244</v>
      </c>
      <c r="Y23" s="25">
        <v>272155</v>
      </c>
      <c r="Z23" s="25">
        <v>280672</v>
      </c>
      <c r="AA23" s="25">
        <v>285846</v>
      </c>
      <c r="AB23" s="25">
        <v>286216</v>
      </c>
      <c r="AC23" s="106">
        <v>280733</v>
      </c>
      <c r="AD23" s="106">
        <v>276489</v>
      </c>
      <c r="AE23" s="106">
        <v>273504</v>
      </c>
      <c r="AF23" s="106">
        <v>280662</v>
      </c>
      <c r="AG23" s="106">
        <v>235804</v>
      </c>
      <c r="AH23" s="106">
        <v>238794</v>
      </c>
      <c r="AI23" s="106">
        <v>241558</v>
      </c>
      <c r="AJ23" s="25">
        <v>263555</v>
      </c>
      <c r="AK23" s="25">
        <v>250551</v>
      </c>
      <c r="AL23" s="25">
        <v>256226</v>
      </c>
      <c r="AM23" s="25">
        <v>270179</v>
      </c>
    </row>
    <row r="24" spans="1:54" ht="13.7" customHeight="1">
      <c r="A24"/>
      <c r="B24" s="65"/>
      <c r="C24" s="65"/>
      <c r="D24" s="65"/>
      <c r="E24" s="65"/>
      <c r="F24" s="65"/>
      <c r="G24" s="65"/>
      <c r="H24" s="65"/>
      <c r="I24" s="65"/>
      <c r="J24" s="65"/>
      <c r="K24" s="65"/>
      <c r="L24" s="65"/>
      <c r="M24" s="126"/>
      <c r="N24" s="65"/>
      <c r="O24" s="65"/>
      <c r="P24" s="127"/>
      <c r="Q24" s="127"/>
      <c r="R24" s="127"/>
      <c r="S24" s="127"/>
      <c r="T24" s="127"/>
      <c r="U24" s="65"/>
      <c r="V24" s="65"/>
      <c r="W24" s="65"/>
      <c r="X24" s="65"/>
      <c r="Y24" s="65"/>
      <c r="Z24" s="65"/>
      <c r="AA24" s="65"/>
      <c r="AB24" s="65"/>
      <c r="AC24" s="65"/>
      <c r="AD24" s="65"/>
      <c r="AE24" s="65"/>
      <c r="AF24" s="65"/>
      <c r="AG24" s="65"/>
      <c r="AH24" s="65"/>
      <c r="AI24" s="65"/>
      <c r="AJ24" s="65"/>
      <c r="AK24" s="65"/>
      <c r="AL24" s="65"/>
      <c r="AM24" s="65"/>
      <c r="AN24" s="65"/>
      <c r="AO24" s="65"/>
    </row>
    <row r="25" spans="1:54" ht="13.7" customHeight="1">
      <c r="A25"/>
      <c r="B25" s="65"/>
      <c r="C25" s="65"/>
      <c r="D25" s="65"/>
      <c r="E25" s="65"/>
      <c r="F25" s="65"/>
      <c r="G25" s="65"/>
      <c r="H25" s="65"/>
      <c r="I25" s="65"/>
      <c r="J25" s="65"/>
      <c r="K25" s="65"/>
      <c r="L25" s="65"/>
      <c r="M25" s="65"/>
      <c r="N25" s="65"/>
      <c r="O25" s="65"/>
      <c r="P25" s="65"/>
      <c r="Q25" s="65"/>
      <c r="R25" s="65"/>
      <c r="S25" s="65"/>
      <c r="T25" s="65"/>
      <c r="U25" s="65"/>
      <c r="V25" s="65"/>
      <c r="W25" s="65"/>
      <c r="X25" s="65"/>
      <c r="Y25" s="65"/>
      <c r="Z25" s="65"/>
      <c r="AA25" s="65"/>
      <c r="AB25" s="65"/>
      <c r="AC25" s="65"/>
      <c r="AD25" s="65"/>
      <c r="AE25" s="65"/>
      <c r="AF25" s="65"/>
      <c r="AG25" s="65"/>
      <c r="AH25" s="65"/>
      <c r="AI25" s="65"/>
      <c r="AJ25" s="65"/>
      <c r="AK25" s="65"/>
      <c r="AL25" s="65"/>
      <c r="AM25" s="65"/>
      <c r="AN25" s="65"/>
      <c r="AO25" s="31"/>
      <c r="AP25" s="31"/>
      <c r="AQ25" s="31"/>
      <c r="AR25" s="31"/>
      <c r="AS25" s="31"/>
      <c r="AT25" s="31"/>
      <c r="AU25" s="31"/>
      <c r="AV25" s="31"/>
      <c r="AW25" s="31"/>
      <c r="AX25" s="31"/>
      <c r="AY25" s="31"/>
      <c r="AZ25" s="31"/>
      <c r="BA25" s="31"/>
      <c r="BB25" s="31"/>
    </row>
    <row r="26" spans="1:54" ht="13.7" customHeight="1">
      <c r="A26"/>
      <c r="B26" s="65"/>
      <c r="C26" s="65"/>
      <c r="D26" s="65"/>
      <c r="E26" s="65"/>
      <c r="F26" s="65"/>
      <c r="G26" s="65"/>
      <c r="H26" s="65"/>
      <c r="I26" s="65"/>
      <c r="J26" s="65"/>
      <c r="K26" s="65"/>
      <c r="L26" s="65"/>
      <c r="M26" s="65"/>
      <c r="N26" s="65"/>
      <c r="O26" s="65"/>
      <c r="P26" s="65"/>
      <c r="Q26" s="65"/>
      <c r="R26" s="65"/>
      <c r="S26" s="65"/>
      <c r="T26" s="65"/>
      <c r="U26" s="65"/>
      <c r="V26" s="65"/>
      <c r="W26" s="65"/>
      <c r="X26" s="65"/>
      <c r="Y26" s="65"/>
      <c r="Z26" s="65"/>
      <c r="AA26" s="65"/>
      <c r="AB26" s="65"/>
      <c r="AC26" s="65"/>
      <c r="AD26" s="65"/>
      <c r="AE26" s="65"/>
      <c r="AF26" s="65"/>
      <c r="AG26" s="65"/>
      <c r="AH26" s="65"/>
      <c r="AI26" s="65"/>
      <c r="AJ26" s="65"/>
      <c r="AK26" s="65"/>
      <c r="AL26" s="65"/>
      <c r="AM26" s="65"/>
      <c r="AN26" s="65"/>
      <c r="AO26" s="75"/>
      <c r="AP26" s="75"/>
      <c r="AQ26" s="75"/>
      <c r="AR26" s="75"/>
      <c r="AS26" s="75"/>
      <c r="AT26" s="75"/>
      <c r="AU26" s="75"/>
      <c r="AV26" s="75"/>
      <c r="AW26" s="75"/>
      <c r="AX26" s="75"/>
      <c r="AY26" s="75"/>
      <c r="AZ26" s="75"/>
      <c r="BA26" s="75"/>
      <c r="BB26" s="75"/>
    </row>
    <row r="27" spans="1:54" ht="13.7" customHeight="1">
      <c r="A27" s="183" t="s">
        <v>6</v>
      </c>
      <c r="B27" s="183"/>
      <c r="C27" s="183"/>
      <c r="D27" s="183"/>
      <c r="E27" s="183"/>
      <c r="F27" s="183"/>
      <c r="G27" s="183"/>
      <c r="H27" s="183"/>
      <c r="I27" s="183"/>
      <c r="J27" s="183"/>
      <c r="K27" s="183"/>
      <c r="L27" s="183"/>
      <c r="M27" s="183"/>
      <c r="N27" s="183"/>
      <c r="O27" s="183"/>
      <c r="P27" s="183"/>
      <c r="Q27" s="183"/>
      <c r="R27" s="183"/>
      <c r="S27" s="183"/>
      <c r="T27" s="183"/>
      <c r="U27" s="183"/>
      <c r="V27" s="183"/>
      <c r="W27" s="183"/>
      <c r="X27" s="183"/>
      <c r="Y27" s="183"/>
      <c r="Z27" s="183"/>
      <c r="AA27" s="49"/>
      <c r="AB27" s="49"/>
      <c r="AC27" s="49"/>
      <c r="AD27" s="49"/>
      <c r="AE27" s="49"/>
      <c r="AF27" s="49"/>
      <c r="AG27" s="49"/>
      <c r="AH27" s="49"/>
      <c r="AI27" s="49"/>
      <c r="AJ27" s="49"/>
      <c r="AK27" s="49"/>
      <c r="AL27" s="49"/>
      <c r="AM27" s="49"/>
      <c r="AN27" s="49"/>
      <c r="AO27" s="75"/>
      <c r="AP27" s="75"/>
      <c r="AQ27" s="75"/>
      <c r="AR27" s="75"/>
      <c r="AS27" s="75"/>
      <c r="AT27" s="75"/>
      <c r="AU27" s="75"/>
      <c r="AV27" s="75"/>
      <c r="AW27" s="75"/>
      <c r="AX27" s="75"/>
      <c r="AY27" s="75"/>
      <c r="AZ27" s="75"/>
      <c r="BA27" s="75"/>
      <c r="BB27" s="75"/>
    </row>
    <row r="28" spans="1:54" ht="13.7" customHeight="1">
      <c r="A28" s="184"/>
      <c r="B28" s="183"/>
      <c r="C28" s="183"/>
      <c r="D28" s="183"/>
      <c r="E28" s="183"/>
      <c r="F28" s="183"/>
      <c r="G28" s="183"/>
      <c r="H28" s="183"/>
      <c r="I28" s="183"/>
      <c r="J28" s="183"/>
      <c r="K28" s="183"/>
      <c r="L28" s="183"/>
      <c r="M28" s="183"/>
      <c r="N28" s="183"/>
      <c r="O28" s="183"/>
      <c r="P28" s="183"/>
      <c r="Q28" s="183"/>
      <c r="R28" s="183"/>
      <c r="S28" s="183"/>
      <c r="T28" s="183"/>
      <c r="U28" s="183"/>
      <c r="V28" s="183"/>
      <c r="W28" s="183"/>
      <c r="X28" s="183"/>
      <c r="Y28" s="183"/>
      <c r="Z28" s="183"/>
    </row>
    <row r="29" spans="1:54" ht="13.7" customHeight="1">
      <c r="A29" s="27"/>
      <c r="B29" s="185" t="s">
        <v>91</v>
      </c>
      <c r="C29" s="186"/>
      <c r="D29" s="186"/>
      <c r="E29" s="186"/>
      <c r="F29" s="186"/>
      <c r="G29" s="186"/>
      <c r="H29" s="186"/>
      <c r="I29" s="186"/>
      <c r="J29" s="186"/>
      <c r="K29" s="186"/>
      <c r="L29" s="186"/>
      <c r="M29" s="186"/>
      <c r="N29" s="186"/>
      <c r="O29" s="186"/>
      <c r="P29" s="186"/>
      <c r="Q29" s="186"/>
      <c r="R29" s="186"/>
      <c r="S29" s="186"/>
      <c r="T29" s="187"/>
      <c r="U29" s="104"/>
      <c r="V29" s="104"/>
      <c r="W29" s="78"/>
      <c r="X29" s="78"/>
    </row>
    <row r="30" spans="1:54" ht="15" customHeight="1">
      <c r="A30" s="163" t="s">
        <v>71</v>
      </c>
      <c r="B30" s="66">
        <v>2010</v>
      </c>
      <c r="C30" s="66">
        <v>2011</v>
      </c>
      <c r="D30" s="66">
        <v>2012</v>
      </c>
      <c r="E30" s="66">
        <v>2013</v>
      </c>
      <c r="F30" s="66">
        <v>2014</v>
      </c>
      <c r="G30" s="66">
        <v>2015</v>
      </c>
      <c r="H30" s="66">
        <v>2016</v>
      </c>
      <c r="I30" s="66">
        <v>2017</v>
      </c>
      <c r="J30" s="66">
        <v>2018</v>
      </c>
      <c r="K30" s="66">
        <v>2019</v>
      </c>
      <c r="L30" s="66">
        <v>2020</v>
      </c>
      <c r="M30" s="66">
        <v>2021</v>
      </c>
      <c r="N30" s="66" t="s">
        <v>23</v>
      </c>
      <c r="O30" s="66" t="s">
        <v>24</v>
      </c>
      <c r="P30" s="66" t="s">
        <v>25</v>
      </c>
      <c r="Q30" s="66">
        <v>2022</v>
      </c>
      <c r="R30" s="66">
        <v>2023</v>
      </c>
      <c r="S30" s="66">
        <v>2024</v>
      </c>
      <c r="T30" s="66">
        <v>2025</v>
      </c>
      <c r="U30" s="78"/>
      <c r="V30" s="78"/>
    </row>
    <row r="31" spans="1:54" ht="13.7" customHeight="1">
      <c r="A31" s="61" t="s">
        <v>72</v>
      </c>
      <c r="B31" s="17">
        <f t="shared" ref="B31:B44" si="0">U5/B5</f>
        <v>1.0176801749406783</v>
      </c>
      <c r="C31" s="17">
        <f t="shared" ref="C31:C44" si="1">V5/C5</f>
        <v>0.9878069219810609</v>
      </c>
      <c r="D31" s="17">
        <f t="shared" ref="D31:D44" si="2">W5/D5</f>
        <v>0.97163765972775185</v>
      </c>
      <c r="E31" s="17">
        <f t="shared" ref="E31:E44" si="3">X5/E5</f>
        <v>1.000365283459965</v>
      </c>
      <c r="F31" s="17">
        <f t="shared" ref="F31:F44" si="4">Y5/F5</f>
        <v>0.95833191720762667</v>
      </c>
      <c r="G31" s="17">
        <f t="shared" ref="G31:G44" si="5">Z5/G5</f>
        <v>0.99226465916154427</v>
      </c>
      <c r="H31" s="17">
        <f t="shared" ref="H31:H44" si="6">AA5/H5</f>
        <v>0.97505609938534588</v>
      </c>
      <c r="I31" s="17">
        <f t="shared" ref="I31:I44" si="7">AB5/I5</f>
        <v>0.97255510710959325</v>
      </c>
      <c r="J31" s="17">
        <f t="shared" ref="J31:J44" si="8">AC5/J5</f>
        <v>0.9658182751869564</v>
      </c>
      <c r="K31" s="17">
        <f t="shared" ref="K31:K44" si="9">AD5/K5</f>
        <v>0.9726582119537921</v>
      </c>
      <c r="L31" s="17">
        <f t="shared" ref="L31:L44" si="10">AE5/L5</f>
        <v>0.949675173292717</v>
      </c>
      <c r="M31" s="17">
        <f t="shared" ref="M31:M44" si="11">AF5/M5</f>
        <v>0.95796901365240072</v>
      </c>
      <c r="N31" s="17">
        <f t="shared" ref="N31:N44" si="12">AG5/N5</f>
        <v>0.96321633237822346</v>
      </c>
      <c r="O31" s="17">
        <f t="shared" ref="O31:O44" si="13">AH5/O5</f>
        <v>0.94377384668747832</v>
      </c>
      <c r="P31" s="17">
        <f t="shared" ref="P31:P44" si="14">AI5/P5</f>
        <v>0.95292957051756333</v>
      </c>
      <c r="Q31" s="17">
        <v>0.92218855929999999</v>
      </c>
      <c r="R31" s="17">
        <v>0.91997443489999997</v>
      </c>
      <c r="S31" s="17">
        <v>0.9198320606</v>
      </c>
      <c r="T31" s="17">
        <v>0.94013035379999998</v>
      </c>
      <c r="U31" s="78"/>
      <c r="V31" s="78"/>
    </row>
    <row r="32" spans="1:54" ht="13.7" customHeight="1">
      <c r="A32" s="61" t="s">
        <v>73</v>
      </c>
      <c r="B32" s="17">
        <f t="shared" si="0"/>
        <v>0.87393438388013434</v>
      </c>
      <c r="C32" s="17">
        <f t="shared" si="1"/>
        <v>0.88013292190837877</v>
      </c>
      <c r="D32" s="17">
        <f t="shared" si="2"/>
        <v>0.85950110051357298</v>
      </c>
      <c r="E32" s="17">
        <f t="shared" si="3"/>
        <v>0.85746418846927908</v>
      </c>
      <c r="F32" s="17">
        <f t="shared" si="4"/>
        <v>0.89135633754697641</v>
      </c>
      <c r="G32" s="17">
        <f t="shared" si="5"/>
        <v>0.8685946778095448</v>
      </c>
      <c r="H32" s="17">
        <f t="shared" si="6"/>
        <v>0.84854225870960953</v>
      </c>
      <c r="I32" s="17">
        <f t="shared" si="7"/>
        <v>0.83804306036139942</v>
      </c>
      <c r="J32" s="17">
        <f t="shared" si="8"/>
        <v>0.84781772736012306</v>
      </c>
      <c r="K32" s="17">
        <f t="shared" si="9"/>
        <v>0.85458891013384319</v>
      </c>
      <c r="L32" s="17">
        <f t="shared" si="10"/>
        <v>0.85929602888086642</v>
      </c>
      <c r="M32" s="17">
        <f t="shared" si="11"/>
        <v>0.86326407448918008</v>
      </c>
      <c r="N32" s="17">
        <f t="shared" si="12"/>
        <v>0.83957819160870539</v>
      </c>
      <c r="O32" s="17">
        <f t="shared" si="13"/>
        <v>0.84640423151256228</v>
      </c>
      <c r="P32" s="17">
        <f t="shared" si="14"/>
        <v>0.86059942248332166</v>
      </c>
      <c r="Q32" s="17">
        <v>0.87646105279999997</v>
      </c>
      <c r="R32" s="17">
        <v>0.86476147609999998</v>
      </c>
      <c r="S32" s="17">
        <v>0.85719460950000004</v>
      </c>
      <c r="T32" s="17">
        <v>0.87475633529999997</v>
      </c>
      <c r="U32" s="78"/>
      <c r="V32" s="78"/>
    </row>
    <row r="33" spans="1:23" ht="13.7" customHeight="1">
      <c r="A33" s="61" t="s">
        <v>74</v>
      </c>
      <c r="B33" s="17">
        <f t="shared" si="0"/>
        <v>0.84429467813153614</v>
      </c>
      <c r="C33" s="17">
        <f t="shared" si="1"/>
        <v>0.83884386817936252</v>
      </c>
      <c r="D33" s="17">
        <f t="shared" si="2"/>
        <v>0.84310380479735314</v>
      </c>
      <c r="E33" s="17">
        <f t="shared" si="3"/>
        <v>0.85578637875355468</v>
      </c>
      <c r="F33" s="17">
        <f t="shared" si="4"/>
        <v>0.86340463814474211</v>
      </c>
      <c r="G33" s="17">
        <f t="shared" si="5"/>
        <v>0.87984732824427481</v>
      </c>
      <c r="H33" s="17">
        <f t="shared" si="6"/>
        <v>0.86216775425752035</v>
      </c>
      <c r="I33" s="17">
        <f t="shared" si="7"/>
        <v>0.84849721896208607</v>
      </c>
      <c r="J33" s="17">
        <f t="shared" si="8"/>
        <v>0.86999692906131643</v>
      </c>
      <c r="K33" s="17">
        <f t="shared" si="9"/>
        <v>0.84725778915919758</v>
      </c>
      <c r="L33" s="17">
        <f t="shared" si="10"/>
        <v>0.87979567438321926</v>
      </c>
      <c r="M33" s="17">
        <f t="shared" si="11"/>
        <v>0.89992695398100808</v>
      </c>
      <c r="N33" s="17">
        <f t="shared" si="12"/>
        <v>0.83410049865746072</v>
      </c>
      <c r="O33" s="17">
        <f t="shared" si="13"/>
        <v>0.87095349277465761</v>
      </c>
      <c r="P33" s="17">
        <f t="shared" si="14"/>
        <v>0.8970997464597118</v>
      </c>
      <c r="Q33" s="17">
        <v>0.87451667779999998</v>
      </c>
      <c r="R33" s="17">
        <v>0.87693368800000004</v>
      </c>
      <c r="S33" s="17">
        <v>0.90045351470000001</v>
      </c>
      <c r="T33" s="17">
        <v>0.8998914133</v>
      </c>
      <c r="U33" s="78"/>
      <c r="V33" s="78"/>
    </row>
    <row r="34" spans="1:23" ht="13.7" customHeight="1">
      <c r="A34" s="61" t="s">
        <v>75</v>
      </c>
      <c r="B34" s="17">
        <f t="shared" si="0"/>
        <v>0.68634259259259256</v>
      </c>
      <c r="C34" s="17">
        <f t="shared" si="1"/>
        <v>0.68276271521868193</v>
      </c>
      <c r="D34" s="17">
        <f t="shared" si="2"/>
        <v>0.72064056939501775</v>
      </c>
      <c r="E34" s="17">
        <f t="shared" si="3"/>
        <v>0.74636032757051862</v>
      </c>
      <c r="F34" s="17">
        <f t="shared" si="4"/>
        <v>0.77023343998104044</v>
      </c>
      <c r="G34" s="17">
        <f t="shared" si="5"/>
        <v>0.77850499483293145</v>
      </c>
      <c r="H34" s="17">
        <f t="shared" si="6"/>
        <v>0.7997231195200738</v>
      </c>
      <c r="I34" s="17">
        <f t="shared" si="7"/>
        <v>0.75725730933305591</v>
      </c>
      <c r="J34" s="17">
        <f t="shared" si="8"/>
        <v>0.79734929457032921</v>
      </c>
      <c r="K34" s="17">
        <f t="shared" si="9"/>
        <v>0.77795835449466733</v>
      </c>
      <c r="L34" s="17">
        <f t="shared" si="10"/>
        <v>0.80842992623814547</v>
      </c>
      <c r="M34" s="17">
        <f t="shared" si="11"/>
        <v>0.80767258180326185</v>
      </c>
      <c r="N34" s="17">
        <f t="shared" si="12"/>
        <v>0.76380477377983613</v>
      </c>
      <c r="O34" s="17">
        <f t="shared" si="13"/>
        <v>0.79212228101116988</v>
      </c>
      <c r="P34" s="17">
        <f t="shared" si="14"/>
        <v>0.80429705744978985</v>
      </c>
      <c r="Q34" s="17">
        <v>0.7953663674</v>
      </c>
      <c r="R34" s="17">
        <v>0.80576187259999998</v>
      </c>
      <c r="S34" s="17">
        <v>0.82507857380000005</v>
      </c>
      <c r="T34" s="17">
        <v>0.81989603509999998</v>
      </c>
      <c r="U34" s="78"/>
      <c r="V34" s="78"/>
    </row>
    <row r="35" spans="1:23" s="72" customFormat="1" ht="13.7" customHeight="1">
      <c r="A35" s="61" t="s">
        <v>76</v>
      </c>
      <c r="B35" s="71">
        <f t="shared" si="0"/>
        <v>0.94810768630511122</v>
      </c>
      <c r="C35" s="71">
        <f t="shared" si="1"/>
        <v>0.93484584060500286</v>
      </c>
      <c r="D35" s="71">
        <f t="shared" si="2"/>
        <v>0.95476003147128241</v>
      </c>
      <c r="E35" s="71">
        <f t="shared" si="3"/>
        <v>0.95571889566152746</v>
      </c>
      <c r="F35" s="71">
        <f t="shared" si="4"/>
        <v>0.94747780086907241</v>
      </c>
      <c r="G35" s="71">
        <f t="shared" si="5"/>
        <v>0.91646354974518063</v>
      </c>
      <c r="H35" s="17">
        <f t="shared" si="6"/>
        <v>0.90720311486048022</v>
      </c>
      <c r="I35" s="17">
        <f t="shared" si="7"/>
        <v>0.89713024282560705</v>
      </c>
      <c r="J35" s="71">
        <f t="shared" si="8"/>
        <v>0.89030276437033784</v>
      </c>
      <c r="K35" s="71">
        <f t="shared" si="9"/>
        <v>0.90129046864387596</v>
      </c>
      <c r="L35" s="71">
        <f t="shared" si="10"/>
        <v>0.92785485592315897</v>
      </c>
      <c r="M35" s="71">
        <f t="shared" si="11"/>
        <v>0.86614173228346458</v>
      </c>
      <c r="N35" s="71">
        <f t="shared" si="12"/>
        <v>0.90352504638218922</v>
      </c>
      <c r="O35" s="71">
        <f t="shared" si="13"/>
        <v>0.92783751493428912</v>
      </c>
      <c r="P35" s="71">
        <f t="shared" si="14"/>
        <v>0.86687444345503117</v>
      </c>
      <c r="Q35" s="71">
        <v>0.92429792430000002</v>
      </c>
      <c r="R35" s="71">
        <v>0.92210526319999997</v>
      </c>
      <c r="S35" s="71">
        <v>0.9196333404</v>
      </c>
      <c r="T35" s="71">
        <v>0.94429204470000006</v>
      </c>
      <c r="U35" s="79"/>
      <c r="V35" s="79"/>
    </row>
    <row r="36" spans="1:23" s="72" customFormat="1" ht="13.7" customHeight="1">
      <c r="A36" s="164" t="s">
        <v>77</v>
      </c>
      <c r="B36" s="71">
        <f t="shared" si="0"/>
        <v>0.91998682910767204</v>
      </c>
      <c r="C36" s="71">
        <f t="shared" si="1"/>
        <v>0.89569588438579961</v>
      </c>
      <c r="D36" s="71">
        <f t="shared" si="2"/>
        <v>0.94016506189821181</v>
      </c>
      <c r="E36" s="71">
        <f t="shared" si="3"/>
        <v>0.94513867723255107</v>
      </c>
      <c r="F36" s="71">
        <f t="shared" si="4"/>
        <v>0.96266358737490376</v>
      </c>
      <c r="G36" s="71">
        <f t="shared" si="5"/>
        <v>0.90428406020841379</v>
      </c>
      <c r="H36" s="17">
        <f t="shared" si="6"/>
        <v>0.90548906314486177</v>
      </c>
      <c r="I36" s="17">
        <f t="shared" si="7"/>
        <v>0.88580015026296022</v>
      </c>
      <c r="J36" s="71">
        <f t="shared" si="8"/>
        <v>0.88923679060665362</v>
      </c>
      <c r="K36" s="71">
        <f t="shared" si="9"/>
        <v>0.89035667107001326</v>
      </c>
      <c r="L36" s="71">
        <f t="shared" si="10"/>
        <v>0.95379250217959899</v>
      </c>
      <c r="M36" s="71">
        <f t="shared" si="11"/>
        <v>0.86337418889689976</v>
      </c>
      <c r="N36" s="71">
        <f t="shared" si="12"/>
        <v>0.90988671472708549</v>
      </c>
      <c r="O36" s="71">
        <f t="shared" si="13"/>
        <v>0.96798853320592448</v>
      </c>
      <c r="P36" s="71">
        <f t="shared" si="14"/>
        <v>0.87525070196550336</v>
      </c>
      <c r="Q36" s="71">
        <v>0.93823529409999995</v>
      </c>
      <c r="R36" s="71">
        <v>0.93233903240000005</v>
      </c>
      <c r="S36" s="71">
        <v>0.9376375642</v>
      </c>
      <c r="T36" s="71">
        <v>0.96239554319999998</v>
      </c>
      <c r="U36" s="79"/>
      <c r="V36" s="79"/>
    </row>
    <row r="37" spans="1:23" s="72" customFormat="1" ht="13.7" customHeight="1">
      <c r="A37" s="164" t="s">
        <v>78</v>
      </c>
      <c r="B37" s="71">
        <f t="shared" si="0"/>
        <v>0.98898994734322643</v>
      </c>
      <c r="C37" s="71">
        <f t="shared" si="1"/>
        <v>0.99797365754812561</v>
      </c>
      <c r="D37" s="71">
        <f t="shared" si="2"/>
        <v>0.97426470588235292</v>
      </c>
      <c r="E37" s="71">
        <f t="shared" si="3"/>
        <v>0.97083151937309531</v>
      </c>
      <c r="F37" s="71">
        <f t="shared" si="4"/>
        <v>0.93283858998144709</v>
      </c>
      <c r="G37" s="71">
        <f t="shared" si="5"/>
        <v>0.93288241415192508</v>
      </c>
      <c r="H37" s="17">
        <f t="shared" si="6"/>
        <v>0.90909090909090906</v>
      </c>
      <c r="I37" s="17">
        <f t="shared" si="7"/>
        <v>0.91327623126338331</v>
      </c>
      <c r="J37" s="71">
        <f t="shared" si="8"/>
        <v>0.89166250624063903</v>
      </c>
      <c r="K37" s="71">
        <f t="shared" si="9"/>
        <v>0.91286113699906801</v>
      </c>
      <c r="L37" s="71">
        <f t="shared" si="10"/>
        <v>0.90296946884148888</v>
      </c>
      <c r="M37" s="71">
        <f t="shared" si="11"/>
        <v>0.86947094535993064</v>
      </c>
      <c r="N37" s="71">
        <f t="shared" si="12"/>
        <v>0.89677771709448384</v>
      </c>
      <c r="O37" s="71">
        <f t="shared" si="13"/>
        <v>0.88766730401529637</v>
      </c>
      <c r="P37" s="71">
        <f t="shared" si="14"/>
        <v>0.8564282141070535</v>
      </c>
      <c r="Q37" s="71">
        <v>0.90398628380000001</v>
      </c>
      <c r="R37" s="71">
        <v>0.908045977</v>
      </c>
      <c r="S37" s="71">
        <v>0.89465648850000001</v>
      </c>
      <c r="T37" s="71">
        <v>0.91644349219999999</v>
      </c>
      <c r="U37" s="79"/>
      <c r="V37" s="79"/>
    </row>
    <row r="38" spans="1:23" ht="13.7" customHeight="1">
      <c r="A38" s="61" t="s">
        <v>79</v>
      </c>
      <c r="B38" s="17">
        <f t="shared" si="0"/>
        <v>0.68924813532232287</v>
      </c>
      <c r="C38" s="17">
        <f t="shared" si="1"/>
        <v>0.6893790122672091</v>
      </c>
      <c r="D38" s="17">
        <f t="shared" si="2"/>
        <v>0.70662797341593242</v>
      </c>
      <c r="E38" s="17">
        <f t="shared" si="3"/>
        <v>0.71635539489915945</v>
      </c>
      <c r="F38" s="17">
        <f t="shared" si="4"/>
        <v>0.73367644901932028</v>
      </c>
      <c r="G38" s="17">
        <f t="shared" si="5"/>
        <v>0.73038341642104243</v>
      </c>
      <c r="H38" s="17">
        <f t="shared" si="6"/>
        <v>0.73685233456807064</v>
      </c>
      <c r="I38" s="17">
        <f t="shared" si="7"/>
        <v>0.7243568363240166</v>
      </c>
      <c r="J38" s="17">
        <f t="shared" si="8"/>
        <v>0.74722549232510027</v>
      </c>
      <c r="K38" s="17">
        <f t="shared" si="9"/>
        <v>0.72868981168406932</v>
      </c>
      <c r="L38" s="17">
        <f t="shared" si="10"/>
        <v>0.73416606613820157</v>
      </c>
      <c r="M38" s="17">
        <f t="shared" si="11"/>
        <v>0.69252085876067948</v>
      </c>
      <c r="N38" s="17">
        <f t="shared" si="12"/>
        <v>0.71672494251778884</v>
      </c>
      <c r="O38" s="17">
        <f t="shared" si="13"/>
        <v>0.71933112875369842</v>
      </c>
      <c r="P38" s="17">
        <f t="shared" si="14"/>
        <v>0.68879875343459696</v>
      </c>
      <c r="Q38" s="17">
        <v>0.7075596971</v>
      </c>
      <c r="R38" s="17">
        <v>0.7319487482</v>
      </c>
      <c r="S38" s="17">
        <v>0.74998771139999998</v>
      </c>
      <c r="T38" s="17">
        <v>0.73504767410000005</v>
      </c>
      <c r="U38" s="80"/>
      <c r="V38" s="80"/>
    </row>
    <row r="39" spans="1:23" s="72" customFormat="1" ht="13.7" customHeight="1">
      <c r="A39" s="164" t="s">
        <v>80</v>
      </c>
      <c r="B39" s="71">
        <f t="shared" si="0"/>
        <v>0.50690495532087732</v>
      </c>
      <c r="C39" s="71">
        <f t="shared" si="1"/>
        <v>0.47250297265160524</v>
      </c>
      <c r="D39" s="71">
        <f t="shared" si="2"/>
        <v>0.40683143571230213</v>
      </c>
      <c r="E39" s="71">
        <f t="shared" si="3"/>
        <v>0.41246970105036357</v>
      </c>
      <c r="F39" s="71">
        <f t="shared" si="4"/>
        <v>0.46973063038044988</v>
      </c>
      <c r="G39" s="71">
        <f t="shared" si="5"/>
        <v>0.31723008539010411</v>
      </c>
      <c r="H39" s="71">
        <f t="shared" si="6"/>
        <v>0.25168380007089686</v>
      </c>
      <c r="I39" s="71">
        <f t="shared" si="7"/>
        <v>0.23927765237020315</v>
      </c>
      <c r="J39" s="71">
        <f t="shared" si="8"/>
        <v>0.33511884834281891</v>
      </c>
      <c r="K39" s="71">
        <f t="shared" si="9"/>
        <v>0.32945614586607985</v>
      </c>
      <c r="L39" s="71">
        <f t="shared" si="10"/>
        <v>0.3474524248004911</v>
      </c>
      <c r="M39" s="71">
        <f t="shared" si="11"/>
        <v>0.30092824887104869</v>
      </c>
      <c r="N39" s="71">
        <f t="shared" si="12"/>
        <v>0.35051724137931034</v>
      </c>
      <c r="O39" s="71">
        <f t="shared" si="13"/>
        <v>0.36517412935323385</v>
      </c>
      <c r="P39" s="71">
        <f t="shared" si="14"/>
        <v>0.3124226165910029</v>
      </c>
      <c r="Q39" s="71">
        <v>0.29342614080000001</v>
      </c>
      <c r="R39" s="71">
        <v>0.30558547470000003</v>
      </c>
      <c r="S39" s="71">
        <v>0.31403044340000003</v>
      </c>
      <c r="T39" s="71">
        <v>0.31925026890000002</v>
      </c>
      <c r="U39" s="80"/>
      <c r="V39" s="80"/>
    </row>
    <row r="40" spans="1:23" s="72" customFormat="1" ht="13.7" customHeight="1">
      <c r="A40" s="164" t="s">
        <v>81</v>
      </c>
      <c r="B40" s="71">
        <f t="shared" si="0"/>
        <v>0.38935574229691877</v>
      </c>
      <c r="C40" s="71">
        <f t="shared" si="1"/>
        <v>0.32648401826484019</v>
      </c>
      <c r="D40" s="71">
        <f t="shared" si="2"/>
        <v>0.30566037735849055</v>
      </c>
      <c r="E40" s="71">
        <f t="shared" si="3"/>
        <v>0.34234234234234234</v>
      </c>
      <c r="F40" s="71">
        <f t="shared" si="4"/>
        <v>0.38850254983773758</v>
      </c>
      <c r="G40" s="71">
        <f t="shared" si="5"/>
        <v>0.34145176695319962</v>
      </c>
      <c r="H40" s="71">
        <f t="shared" si="6"/>
        <v>0.41305383515959981</v>
      </c>
      <c r="I40" s="71">
        <f t="shared" si="7"/>
        <v>0.38822947576656774</v>
      </c>
      <c r="J40" s="71">
        <f t="shared" si="8"/>
        <v>0.40222944728286114</v>
      </c>
      <c r="K40" s="71">
        <f t="shared" si="9"/>
        <v>0.42594385285575992</v>
      </c>
      <c r="L40" s="71">
        <f t="shared" si="10"/>
        <v>0.39229422066549913</v>
      </c>
      <c r="M40" s="71">
        <f t="shared" si="11"/>
        <v>0.33604737231680237</v>
      </c>
      <c r="N40" s="71">
        <f t="shared" si="12"/>
        <v>0.44198895027624308</v>
      </c>
      <c r="O40" s="71">
        <f t="shared" si="13"/>
        <v>0.40889167188478398</v>
      </c>
      <c r="P40" s="71">
        <f t="shared" si="14"/>
        <v>0.35033259423503327</v>
      </c>
      <c r="Q40" s="71">
        <v>0.35658558969999998</v>
      </c>
      <c r="R40" s="71">
        <v>0.33478432920000001</v>
      </c>
      <c r="S40" s="71">
        <v>0.30209035740000001</v>
      </c>
      <c r="T40" s="71">
        <v>0.30532122</v>
      </c>
      <c r="U40" s="80"/>
      <c r="V40" s="80"/>
    </row>
    <row r="41" spans="1:23" s="72" customFormat="1" ht="13.7" customHeight="1">
      <c r="A41" s="164" t="s">
        <v>82</v>
      </c>
      <c r="B41" s="71">
        <f t="shared" si="0"/>
        <v>0.36824324324324326</v>
      </c>
      <c r="C41" s="71">
        <f t="shared" si="1"/>
        <v>0.34314980793854033</v>
      </c>
      <c r="D41" s="71">
        <f t="shared" si="2"/>
        <v>0.31946144430844553</v>
      </c>
      <c r="E41" s="71">
        <f t="shared" si="3"/>
        <v>0.35599505562422745</v>
      </c>
      <c r="F41" s="71">
        <f t="shared" si="4"/>
        <v>0.39751146037982971</v>
      </c>
      <c r="G41" s="71">
        <f t="shared" si="5"/>
        <v>0.49864682002706362</v>
      </c>
      <c r="H41" s="71">
        <f t="shared" si="6"/>
        <v>0.56090373280943029</v>
      </c>
      <c r="I41" s="71">
        <f t="shared" si="7"/>
        <v>0.52602602602602599</v>
      </c>
      <c r="J41" s="71">
        <f t="shared" si="8"/>
        <v>0.51021314387211369</v>
      </c>
      <c r="K41" s="71">
        <f t="shared" si="9"/>
        <v>0.49681528662420382</v>
      </c>
      <c r="L41" s="71">
        <f t="shared" si="10"/>
        <v>0.5673118279569892</v>
      </c>
      <c r="M41" s="71">
        <f t="shared" si="11"/>
        <v>0.57633429871741826</v>
      </c>
      <c r="N41" s="71">
        <f t="shared" si="12"/>
        <v>0.45078625509609782</v>
      </c>
      <c r="O41" s="71">
        <f t="shared" si="13"/>
        <v>0.53107344632768361</v>
      </c>
      <c r="P41" s="71">
        <f t="shared" si="14"/>
        <v>0.56422569027611047</v>
      </c>
      <c r="Q41" s="71">
        <v>0.54260709350000003</v>
      </c>
      <c r="R41" s="71">
        <v>0.6012691698</v>
      </c>
      <c r="S41" s="71">
        <v>0.59910414329999995</v>
      </c>
      <c r="T41" s="71">
        <v>0.60123966939999995</v>
      </c>
      <c r="U41" s="79"/>
      <c r="V41" s="79"/>
    </row>
    <row r="42" spans="1:23" s="72" customFormat="1" ht="13.7" customHeight="1">
      <c r="A42" s="164" t="s">
        <v>83</v>
      </c>
      <c r="B42" s="71">
        <f t="shared" si="0"/>
        <v>0.72685548893942531</v>
      </c>
      <c r="C42" s="71">
        <f t="shared" si="1"/>
        <v>0.73446141147338007</v>
      </c>
      <c r="D42" s="71">
        <f t="shared" si="2"/>
        <v>0.76650138188912376</v>
      </c>
      <c r="E42" s="71">
        <f t="shared" si="3"/>
        <v>0.79003160126405059</v>
      </c>
      <c r="F42" s="71">
        <f t="shared" si="4"/>
        <v>0.76264662091004831</v>
      </c>
      <c r="G42" s="71">
        <f t="shared" si="5"/>
        <v>0.78126011785274885</v>
      </c>
      <c r="H42" s="71">
        <f t="shared" si="6"/>
        <v>0.77185501066098083</v>
      </c>
      <c r="I42" s="71">
        <f t="shared" si="7"/>
        <v>0.73168487957181083</v>
      </c>
      <c r="J42" s="71">
        <f t="shared" si="8"/>
        <v>0.73121814893966797</v>
      </c>
      <c r="K42" s="71">
        <f t="shared" si="9"/>
        <v>0.72440857531131264</v>
      </c>
      <c r="L42" s="71">
        <f t="shared" si="10"/>
        <v>0.7335160317895314</v>
      </c>
      <c r="M42" s="71">
        <f t="shared" si="11"/>
        <v>0.6725720141181829</v>
      </c>
      <c r="N42" s="71">
        <f t="shared" si="12"/>
        <v>0.71231605462017766</v>
      </c>
      <c r="O42" s="71">
        <f t="shared" si="13"/>
        <v>0.71264964474580672</v>
      </c>
      <c r="P42" s="71">
        <f t="shared" si="14"/>
        <v>0.67066547783091512</v>
      </c>
      <c r="Q42" s="71">
        <v>0.69919334580000003</v>
      </c>
      <c r="R42" s="71">
        <v>0.74290945109999995</v>
      </c>
      <c r="S42" s="71">
        <v>0.77338754730000003</v>
      </c>
      <c r="T42" s="71">
        <v>0.75523818190000003</v>
      </c>
      <c r="U42" s="79"/>
      <c r="V42" s="79"/>
      <c r="W42" s="73"/>
    </row>
    <row r="43" spans="1:23" s="72" customFormat="1" ht="13.7" customHeight="1">
      <c r="A43" s="164" t="s">
        <v>84</v>
      </c>
      <c r="B43" s="71">
        <f t="shared" si="0"/>
        <v>0.74021147804765919</v>
      </c>
      <c r="C43" s="71">
        <f t="shared" si="1"/>
        <v>0.75637057299164989</v>
      </c>
      <c r="D43" s="71">
        <f t="shared" si="2"/>
        <v>0.78077637625892249</v>
      </c>
      <c r="E43" s="71">
        <f t="shared" si="3"/>
        <v>0.77531855788393023</v>
      </c>
      <c r="F43" s="71">
        <f t="shared" si="4"/>
        <v>0.79822834645669294</v>
      </c>
      <c r="G43" s="71">
        <f t="shared" si="5"/>
        <v>0.80943807688406533</v>
      </c>
      <c r="H43" s="71">
        <f t="shared" si="6"/>
        <v>0.83467782093416987</v>
      </c>
      <c r="I43" s="71">
        <f t="shared" si="7"/>
        <v>0.85504650192633314</v>
      </c>
      <c r="J43" s="71">
        <f t="shared" si="8"/>
        <v>0.85365373251920429</v>
      </c>
      <c r="K43" s="71">
        <f t="shared" si="9"/>
        <v>0.82436211547504146</v>
      </c>
      <c r="L43" s="71">
        <f t="shared" si="10"/>
        <v>0.82742162379421225</v>
      </c>
      <c r="M43" s="71">
        <f t="shared" si="11"/>
        <v>0.81456043956043955</v>
      </c>
      <c r="N43" s="71">
        <f t="shared" si="12"/>
        <v>0.80726923524618788</v>
      </c>
      <c r="O43" s="71">
        <f t="shared" si="13"/>
        <v>0.81130159835233373</v>
      </c>
      <c r="P43" s="71">
        <f t="shared" si="14"/>
        <v>0.80512651083395281</v>
      </c>
      <c r="Q43" s="71">
        <v>0.81213017750000005</v>
      </c>
      <c r="R43" s="71">
        <v>0.83053817949999997</v>
      </c>
      <c r="S43" s="71">
        <v>0.84067566859999998</v>
      </c>
      <c r="T43" s="71">
        <v>0.82129512839999996</v>
      </c>
      <c r="U43" s="79"/>
      <c r="V43" s="79"/>
    </row>
    <row r="44" spans="1:23" ht="13.7" customHeight="1">
      <c r="A44" s="61" t="s">
        <v>85</v>
      </c>
      <c r="B44" s="17">
        <f t="shared" si="0"/>
        <v>0.76810420042378158</v>
      </c>
      <c r="C44" s="17">
        <f t="shared" si="1"/>
        <v>0.79803071546190807</v>
      </c>
      <c r="D44" s="17">
        <f t="shared" si="2"/>
        <v>0.81473315608585695</v>
      </c>
      <c r="E44" s="17">
        <f t="shared" si="3"/>
        <v>0.83045688566525278</v>
      </c>
      <c r="F44" s="17">
        <f t="shared" si="4"/>
        <v>0.84970307599919925</v>
      </c>
      <c r="G44" s="17">
        <f t="shared" si="5"/>
        <v>0.86082491754224899</v>
      </c>
      <c r="H44" s="17">
        <f t="shared" si="6"/>
        <v>0.83478811769674788</v>
      </c>
      <c r="I44" s="17">
        <f t="shared" si="7"/>
        <v>0.82893877410705075</v>
      </c>
      <c r="J44" s="17">
        <f t="shared" si="8"/>
        <v>0.81949781740849903</v>
      </c>
      <c r="K44" s="17">
        <f t="shared" si="9"/>
        <v>0.82926276848741087</v>
      </c>
      <c r="L44" s="17">
        <f t="shared" si="10"/>
        <v>0.82235566873170918</v>
      </c>
      <c r="M44" s="17">
        <f t="shared" si="11"/>
        <v>0.82094369018473179</v>
      </c>
      <c r="N44" s="17">
        <f t="shared" si="12"/>
        <v>0.83579927119462616</v>
      </c>
      <c r="O44" s="17">
        <f t="shared" si="13"/>
        <v>0.83580294635571017</v>
      </c>
      <c r="P44" s="17">
        <f t="shared" si="14"/>
        <v>0.83331176394460982</v>
      </c>
      <c r="Q44" s="17">
        <v>0.84666525960000005</v>
      </c>
      <c r="R44" s="17">
        <v>0.84414021360000002</v>
      </c>
      <c r="S44" s="17">
        <v>0.86582533289999997</v>
      </c>
      <c r="T44" s="17">
        <v>0.86942642010000004</v>
      </c>
      <c r="U44" s="78"/>
      <c r="V44" s="78"/>
    </row>
    <row r="45" spans="1:23" ht="13.7" customHeight="1">
      <c r="A45" s="81" t="s">
        <v>86</v>
      </c>
      <c r="B45" s="71">
        <v>0.76865283289999997</v>
      </c>
      <c r="C45" s="71">
        <v>0.80019647049999998</v>
      </c>
      <c r="D45" s="71">
        <v>0.80765218559999996</v>
      </c>
      <c r="E45" s="71">
        <v>0.82238886639999997</v>
      </c>
      <c r="F45" s="71">
        <v>0.83302096349999999</v>
      </c>
      <c r="G45" s="71">
        <v>0.84986963569999996</v>
      </c>
      <c r="H45" s="71">
        <v>0.81717859110000002</v>
      </c>
      <c r="I45" s="71">
        <v>0.80705296940000004</v>
      </c>
      <c r="J45" s="71">
        <v>0.7835336919</v>
      </c>
      <c r="K45" s="71">
        <v>0.77285674169999996</v>
      </c>
      <c r="L45" s="71">
        <v>0.77405605369999997</v>
      </c>
      <c r="M45" s="71">
        <v>0.75972283409999997</v>
      </c>
      <c r="N45" s="71">
        <v>0.76990524680000005</v>
      </c>
      <c r="O45" s="71">
        <v>0.78187888770000002</v>
      </c>
      <c r="P45" s="71">
        <v>0.7631926121</v>
      </c>
      <c r="Q45" s="71">
        <v>0.8140399639</v>
      </c>
      <c r="R45" s="71">
        <v>0.80948875259999997</v>
      </c>
      <c r="S45" s="71">
        <v>0.82162231429999999</v>
      </c>
      <c r="T45" s="71">
        <v>0.82750228169999995</v>
      </c>
      <c r="U45" s="78"/>
      <c r="V45" s="78"/>
    </row>
    <row r="46" spans="1:23" ht="13.7" customHeight="1">
      <c r="A46" s="61" t="s">
        <v>87</v>
      </c>
      <c r="B46" s="17">
        <f t="shared" ref="B46:B49" si="15">U20/B20</f>
        <v>0.84435409443515996</v>
      </c>
      <c r="C46" s="17">
        <f t="shared" ref="C46:C49" si="16">V20/C20</f>
        <v>0.86681032395525637</v>
      </c>
      <c r="D46" s="17">
        <f t="shared" ref="D46:D49" si="17">W20/D20</f>
        <v>0.86875871017348261</v>
      </c>
      <c r="E46" s="17">
        <f t="shared" ref="E46:E49" si="18">X20/E20</f>
        <v>0.90519155030433229</v>
      </c>
      <c r="F46" s="17">
        <f t="shared" ref="F46:F49" si="19">Y20/F20</f>
        <v>0.89497460384336303</v>
      </c>
      <c r="G46" s="17">
        <f t="shared" ref="G46:G49" si="20">Z20/G20</f>
        <v>0.90841042141484563</v>
      </c>
      <c r="H46" s="17">
        <f t="shared" ref="H46:H49" si="21">AA20/H20</f>
        <v>0.89989062744135173</v>
      </c>
      <c r="I46" s="17">
        <f t="shared" ref="I46:I49" si="22">AB20/I20</f>
        <v>0.88658944187537203</v>
      </c>
      <c r="J46" s="17">
        <f t="shared" ref="J46:J49" si="23">AC20/J20</f>
        <v>0.90485048918285793</v>
      </c>
      <c r="K46" s="17">
        <f t="shared" ref="K46:K49" si="24">AD20/K20</f>
        <v>0.91849212966472116</v>
      </c>
      <c r="L46" s="17">
        <f t="shared" ref="L46:L49" si="25">AE20/L20</f>
        <v>0.91373715521903731</v>
      </c>
      <c r="M46" s="17">
        <f t="shared" ref="M46:M49" si="26">AF20/M20</f>
        <v>0.89262112948373873</v>
      </c>
      <c r="N46" s="17">
        <f t="shared" ref="N46:N49" si="27">AG20/N20</f>
        <v>0.9124460263741393</v>
      </c>
      <c r="O46" s="17">
        <f t="shared" ref="O46:O49" si="28">AH20/O20</f>
        <v>0.90761069544952777</v>
      </c>
      <c r="P46" s="17">
        <f t="shared" ref="P46:P49" si="29">AI20/P20</f>
        <v>0.88670624332977588</v>
      </c>
      <c r="Q46" s="17">
        <v>0.91668194879999998</v>
      </c>
      <c r="R46" s="17">
        <v>0.90353971150000001</v>
      </c>
      <c r="S46" s="17">
        <v>0.91079882999999995</v>
      </c>
      <c r="T46" s="17">
        <v>0.91509040909999995</v>
      </c>
      <c r="U46" s="78"/>
      <c r="V46" s="78"/>
    </row>
    <row r="47" spans="1:23" ht="13.7" customHeight="1">
      <c r="A47" s="61" t="s">
        <v>88</v>
      </c>
      <c r="B47" s="17">
        <f t="shared" si="15"/>
        <v>0.84957320019326787</v>
      </c>
      <c r="C47" s="17">
        <f t="shared" si="16"/>
        <v>0.87101003773255048</v>
      </c>
      <c r="D47" s="17">
        <f t="shared" si="17"/>
        <v>0.89775355840322424</v>
      </c>
      <c r="E47" s="17">
        <f t="shared" si="18"/>
        <v>0.90031304347826091</v>
      </c>
      <c r="F47" s="17">
        <f t="shared" si="19"/>
        <v>0.85983841890899382</v>
      </c>
      <c r="G47" s="17">
        <f t="shared" si="20"/>
        <v>0.86328344920591282</v>
      </c>
      <c r="H47" s="17">
        <f t="shared" si="21"/>
        <v>0.86956182956286854</v>
      </c>
      <c r="I47" s="17">
        <f t="shared" si="22"/>
        <v>0.85704707505447608</v>
      </c>
      <c r="J47" s="17">
        <f t="shared" si="23"/>
        <v>0.86147859922178993</v>
      </c>
      <c r="K47" s="17">
        <f t="shared" si="24"/>
        <v>0.876415714098016</v>
      </c>
      <c r="L47" s="17">
        <f t="shared" si="25"/>
        <v>0.86758252490396515</v>
      </c>
      <c r="M47" s="17">
        <f t="shared" si="26"/>
        <v>0.87641384528087762</v>
      </c>
      <c r="N47" s="17">
        <f t="shared" si="27"/>
        <v>0.86524360436695458</v>
      </c>
      <c r="O47" s="17">
        <f t="shared" si="28"/>
        <v>0.85869424692954099</v>
      </c>
      <c r="P47" s="17">
        <f t="shared" si="29"/>
        <v>0.87265683756438817</v>
      </c>
      <c r="Q47" s="17">
        <v>0.8782688636</v>
      </c>
      <c r="R47" s="17">
        <v>0.87750657980000002</v>
      </c>
      <c r="S47" s="17">
        <v>0.89014390099999996</v>
      </c>
      <c r="T47" s="17">
        <v>0.88664053720000002</v>
      </c>
    </row>
    <row r="48" spans="1:23" ht="13.7" customHeight="1">
      <c r="A48" s="61" t="s">
        <v>89</v>
      </c>
      <c r="B48" s="17">
        <f t="shared" si="15"/>
        <v>0.70754685464203393</v>
      </c>
      <c r="C48" s="17">
        <f t="shared" si="16"/>
        <v>0.7144770366498987</v>
      </c>
      <c r="D48" s="17">
        <f t="shared" si="17"/>
        <v>0.74810535259133393</v>
      </c>
      <c r="E48" s="17">
        <f t="shared" si="18"/>
        <v>0.7836155886553765</v>
      </c>
      <c r="F48" s="17">
        <f t="shared" si="19"/>
        <v>0.78466812090994076</v>
      </c>
      <c r="G48" s="17">
        <f t="shared" si="20"/>
        <v>0.79260540998658102</v>
      </c>
      <c r="H48" s="17">
        <f t="shared" si="21"/>
        <v>0.79024977430033105</v>
      </c>
      <c r="I48" s="17">
        <f t="shared" si="22"/>
        <v>0.78159521989856184</v>
      </c>
      <c r="J48" s="17">
        <f t="shared" si="23"/>
        <v>0.78867257967528559</v>
      </c>
      <c r="K48" s="17">
        <f t="shared" si="24"/>
        <v>0.78386022005268863</v>
      </c>
      <c r="L48" s="17">
        <f t="shared" si="25"/>
        <v>0.791009166631786</v>
      </c>
      <c r="M48" s="17">
        <f t="shared" si="26"/>
        <v>0.79120975524168791</v>
      </c>
      <c r="N48" s="17">
        <f t="shared" si="27"/>
        <v>0.76630902259042966</v>
      </c>
      <c r="O48" s="17">
        <f t="shared" si="28"/>
        <v>0.77517598046257719</v>
      </c>
      <c r="P48" s="17">
        <f t="shared" si="29"/>
        <v>0.77466224827937802</v>
      </c>
      <c r="Q48" s="17">
        <v>0.79877687909999995</v>
      </c>
      <c r="R48" s="17">
        <v>0.79824650829999999</v>
      </c>
      <c r="S48" s="17">
        <v>0.80239833159999996</v>
      </c>
      <c r="T48" s="17">
        <v>0.81824607189999998</v>
      </c>
    </row>
    <row r="49" spans="1:42" s="2" customFormat="1" ht="13.7" customHeight="1">
      <c r="A49" s="165" t="s">
        <v>90</v>
      </c>
      <c r="B49" s="32">
        <f t="shared" si="15"/>
        <v>0.80244422135261939</v>
      </c>
      <c r="C49" s="32">
        <f t="shared" si="16"/>
        <v>0.80811116400856942</v>
      </c>
      <c r="D49" s="32">
        <f t="shared" si="17"/>
        <v>0.82829359350727783</v>
      </c>
      <c r="E49" s="32">
        <f t="shared" si="18"/>
        <v>0.84408746490128139</v>
      </c>
      <c r="F49" s="32">
        <f t="shared" si="19"/>
        <v>0.83771704368114697</v>
      </c>
      <c r="G49" s="32">
        <f t="shared" si="20"/>
        <v>0.84155987454799497</v>
      </c>
      <c r="H49" s="32">
        <f t="shared" si="21"/>
        <v>0.83722442380521411</v>
      </c>
      <c r="I49" s="32">
        <f t="shared" si="22"/>
        <v>0.82530565167243364</v>
      </c>
      <c r="J49" s="32">
        <f t="shared" si="23"/>
        <v>0.83775887794688153</v>
      </c>
      <c r="K49" s="32">
        <f t="shared" si="24"/>
        <v>0.83630462662730487</v>
      </c>
      <c r="L49" s="32">
        <f t="shared" si="25"/>
        <v>0.8355553383109503</v>
      </c>
      <c r="M49" s="32">
        <f t="shared" si="26"/>
        <v>0.82068991733507224</v>
      </c>
      <c r="N49" s="32">
        <f t="shared" si="27"/>
        <v>0.82776874822285484</v>
      </c>
      <c r="O49" s="32">
        <f t="shared" si="28"/>
        <v>0.82803029252257376</v>
      </c>
      <c r="P49" s="32">
        <f t="shared" si="29"/>
        <v>0.81857706840170119</v>
      </c>
      <c r="Q49" s="32">
        <v>0.83090576630000001</v>
      </c>
      <c r="R49" s="32">
        <v>0.83486110140000003</v>
      </c>
      <c r="S49" s="32">
        <v>0.84771748260000002</v>
      </c>
      <c r="T49" s="32">
        <v>0.84794227769999997</v>
      </c>
      <c r="U49"/>
      <c r="V49"/>
      <c r="X49"/>
    </row>
    <row r="50" spans="1:42" ht="13.7" customHeight="1">
      <c r="A50"/>
      <c r="B50" s="49" t="s">
        <v>40</v>
      </c>
    </row>
    <row r="51" spans="1:42" ht="13.7" customHeight="1">
      <c r="A51"/>
      <c r="B51" s="49" t="s">
        <v>92</v>
      </c>
    </row>
    <row r="52" spans="1:42" ht="13.7" customHeight="1">
      <c r="A52"/>
      <c r="B52" s="154" t="s">
        <v>41</v>
      </c>
      <c r="C52"/>
      <c r="D52"/>
      <c r="E52"/>
      <c r="F52"/>
    </row>
    <row r="53" spans="1:42" ht="13.7" customHeight="1">
      <c r="A53" s="64"/>
      <c r="B53" s="154" t="s">
        <v>42</v>
      </c>
    </row>
    <row r="54" spans="1:42" ht="13.7" customHeight="1">
      <c r="A54" s="64"/>
      <c r="B54" s="154" t="s">
        <v>43</v>
      </c>
    </row>
    <row r="55" spans="1:42" ht="13.7" customHeight="1">
      <c r="A55" s="64"/>
      <c r="B55" s="154"/>
    </row>
    <row r="56" spans="1:42" ht="13.7" customHeight="1">
      <c r="A56" s="64"/>
      <c r="B56" s="154"/>
    </row>
    <row r="57" spans="1:42" ht="13.7" customHeight="1">
      <c r="A57"/>
      <c r="B57" s="154"/>
    </row>
    <row r="58" spans="1:42" ht="13.7" customHeight="1">
      <c r="A58"/>
    </row>
    <row r="59" spans="1:42" ht="13.7" customHeight="1">
      <c r="A59"/>
    </row>
    <row r="60" spans="1:42" ht="13.7" customHeight="1">
      <c r="A60"/>
    </row>
    <row r="61" spans="1:42" s="2" customFormat="1" ht="13.7" customHeight="1">
      <c r="B61"/>
      <c r="C61" s="3"/>
      <c r="D61" s="3"/>
      <c r="E61" s="3"/>
      <c r="F61" s="3"/>
      <c r="G61"/>
      <c r="H61"/>
      <c r="I61"/>
      <c r="J61"/>
      <c r="K61"/>
      <c r="L61"/>
      <c r="M61"/>
      <c r="N61"/>
      <c r="O61"/>
      <c r="P61"/>
      <c r="Q61"/>
      <c r="R61"/>
      <c r="S61"/>
      <c r="T61"/>
      <c r="U61"/>
      <c r="V61"/>
      <c r="W61"/>
      <c r="X61"/>
      <c r="Y61"/>
      <c r="Z61"/>
      <c r="AA61"/>
      <c r="AB61"/>
      <c r="AC61"/>
      <c r="AD61"/>
      <c r="AE61"/>
      <c r="AF61"/>
      <c r="AG61"/>
      <c r="AH61"/>
      <c r="AI61"/>
      <c r="AJ61"/>
      <c r="AK61"/>
      <c r="AL61"/>
      <c r="AM61"/>
      <c r="AN61"/>
      <c r="AO61"/>
      <c r="AP61"/>
    </row>
    <row r="70" spans="1:6" ht="13.7" customHeight="1">
      <c r="A70"/>
      <c r="B70" s="3"/>
      <c r="D70"/>
      <c r="E70"/>
      <c r="F70"/>
    </row>
    <row r="71" spans="1:6" ht="13.7" customHeight="1">
      <c r="A71"/>
      <c r="B71" s="3"/>
      <c r="D71"/>
      <c r="E71"/>
      <c r="F71"/>
    </row>
    <row r="72" spans="1:6" ht="13.7" customHeight="1">
      <c r="A72"/>
      <c r="B72" s="3"/>
      <c r="D72"/>
      <c r="E72"/>
      <c r="F72"/>
    </row>
    <row r="73" spans="1:6" ht="13.7" customHeight="1">
      <c r="A73"/>
      <c r="B73" s="3"/>
      <c r="D73"/>
      <c r="E73"/>
      <c r="F73"/>
    </row>
    <row r="74" spans="1:6" ht="13.7" customHeight="1">
      <c r="A74"/>
      <c r="B74" s="3"/>
      <c r="D74"/>
      <c r="E74"/>
      <c r="F74"/>
    </row>
    <row r="75" spans="1:6" ht="13.7" customHeight="1">
      <c r="A75"/>
      <c r="B75" s="3"/>
      <c r="D75"/>
      <c r="E75"/>
      <c r="F75"/>
    </row>
    <row r="76" spans="1:6" ht="13.7" customHeight="1">
      <c r="A76"/>
      <c r="B76" s="3"/>
      <c r="D76"/>
      <c r="E76"/>
      <c r="F76"/>
    </row>
    <row r="77" spans="1:6" ht="13.7" customHeight="1">
      <c r="A77"/>
      <c r="B77" s="3"/>
      <c r="D77"/>
      <c r="E77"/>
      <c r="F77"/>
    </row>
    <row r="78" spans="1:6" ht="13.7" customHeight="1">
      <c r="A78"/>
      <c r="B78" s="3"/>
      <c r="D78"/>
      <c r="E78"/>
      <c r="F78"/>
    </row>
    <row r="79" spans="1:6" ht="13.7" customHeight="1">
      <c r="A79"/>
      <c r="B79" s="3"/>
      <c r="D79"/>
      <c r="E79"/>
      <c r="F79"/>
    </row>
    <row r="80" spans="1:6" ht="13.7" customHeight="1">
      <c r="A80"/>
      <c r="B80" s="3"/>
      <c r="D80"/>
      <c r="E80"/>
      <c r="F80"/>
    </row>
    <row r="81" spans="1:6" ht="13.7" customHeight="1">
      <c r="A81"/>
      <c r="B81" s="3"/>
      <c r="D81"/>
      <c r="E81"/>
      <c r="F81"/>
    </row>
    <row r="82" spans="1:6" ht="13.7" customHeight="1">
      <c r="A82"/>
      <c r="B82" s="3"/>
      <c r="D82"/>
      <c r="E82"/>
      <c r="F82"/>
    </row>
    <row r="83" spans="1:6" ht="13.7" customHeight="1">
      <c r="A83"/>
      <c r="B83" s="3"/>
      <c r="D83"/>
      <c r="E83"/>
      <c r="F83"/>
    </row>
    <row r="84" spans="1:6" ht="13.7" customHeight="1">
      <c r="A84"/>
      <c r="B84" s="3"/>
      <c r="D84"/>
      <c r="E84"/>
      <c r="F84"/>
    </row>
    <row r="85" spans="1:6" ht="13.7" customHeight="1">
      <c r="A85"/>
      <c r="B85" s="3"/>
      <c r="D85"/>
      <c r="E85"/>
      <c r="F85"/>
    </row>
    <row r="86" spans="1:6" ht="13.7" customHeight="1">
      <c r="A86"/>
      <c r="B86" s="3"/>
      <c r="D86"/>
      <c r="E86"/>
      <c r="F86"/>
    </row>
    <row r="87" spans="1:6" ht="13.7" customHeight="1">
      <c r="A87"/>
      <c r="B87" s="3"/>
      <c r="D87"/>
      <c r="E87"/>
      <c r="F87"/>
    </row>
    <row r="88" spans="1:6" ht="13.7" customHeight="1">
      <c r="A88"/>
      <c r="B88" s="3"/>
      <c r="D88"/>
      <c r="E88"/>
      <c r="F88"/>
    </row>
    <row r="89" spans="1:6" ht="13.7" customHeight="1">
      <c r="A89"/>
      <c r="B89" s="3"/>
      <c r="D89"/>
      <c r="E89"/>
      <c r="F89"/>
    </row>
    <row r="90" spans="1:6" ht="13.7" customHeight="1">
      <c r="A90"/>
      <c r="B90" s="3"/>
      <c r="D90"/>
      <c r="E90"/>
      <c r="F90"/>
    </row>
    <row r="91" spans="1:6" ht="13.7" customHeight="1">
      <c r="A91"/>
      <c r="B91" s="3"/>
      <c r="D91"/>
      <c r="E91"/>
      <c r="F91"/>
    </row>
    <row r="92" spans="1:6" ht="13.7" customHeight="1">
      <c r="A92"/>
      <c r="B92" s="3"/>
      <c r="D92"/>
      <c r="E92"/>
      <c r="F92"/>
    </row>
    <row r="93" spans="1:6" ht="13.7" customHeight="1">
      <c r="A93"/>
      <c r="B93" s="3"/>
      <c r="D93"/>
      <c r="E93"/>
      <c r="F93"/>
    </row>
    <row r="94" spans="1:6" ht="13.7" customHeight="1">
      <c r="A94"/>
      <c r="B94" s="3"/>
      <c r="D94"/>
      <c r="E94"/>
      <c r="F94"/>
    </row>
    <row r="95" spans="1:6" ht="13.7" customHeight="1">
      <c r="A95"/>
      <c r="B95" s="3"/>
      <c r="D95"/>
      <c r="E95"/>
      <c r="F95"/>
    </row>
    <row r="96" spans="1:6" ht="13.7" customHeight="1">
      <c r="A96"/>
      <c r="B96" s="3"/>
      <c r="D96"/>
      <c r="E96"/>
      <c r="F96"/>
    </row>
    <row r="97" spans="1:6" ht="13.7" customHeight="1">
      <c r="A97"/>
      <c r="B97" s="3"/>
      <c r="D97"/>
      <c r="E97"/>
      <c r="F97"/>
    </row>
  </sheetData>
  <mergeCells count="4">
    <mergeCell ref="A27:Z28"/>
    <mergeCell ref="B29:T29"/>
    <mergeCell ref="B3:T3"/>
    <mergeCell ref="U3:AM3"/>
  </mergeCells>
  <hyperlinks>
    <hyperlink ref="A1" location="Contents!A1" display="&lt;Back to contents&gt;" xr:uid="{00000000-0004-0000-0400-000000000000}"/>
  </hyperlinks>
  <pageMargins left="0.39370078740157483" right="0.39370078740157483" top="0.39370078740157483" bottom="0.39370078740157483" header="0" footer="0"/>
  <pageSetup paperSize="8"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tabColor rgb="FF92D050"/>
    <pageSetUpPr fitToPage="1"/>
  </sheetPr>
  <dimension ref="A1:J52"/>
  <sheetViews>
    <sheetView showGridLines="0" zoomScaleNormal="100" workbookViewId="0">
      <pane xSplit="1" ySplit="5" topLeftCell="B6" activePane="bottomRight" state="frozen"/>
      <selection pane="bottomRight" activeCell="I30" sqref="I29:I30"/>
      <selection pane="bottomLeft" activeCell="A24" sqref="A24"/>
      <selection pane="topRight" activeCell="A24" sqref="A24"/>
    </sheetView>
  </sheetViews>
  <sheetFormatPr defaultRowHeight="13.7" customHeight="1"/>
  <cols>
    <col min="1" max="1" width="38.85546875" style="1" customWidth="1"/>
    <col min="2" max="3" width="12.7109375" customWidth="1"/>
    <col min="4" max="4" width="12.7109375" style="3" customWidth="1"/>
    <col min="5" max="5" width="12.7109375" customWidth="1"/>
    <col min="6" max="6" width="12.7109375" style="3" customWidth="1"/>
    <col min="7" max="10" width="12.7109375" customWidth="1"/>
  </cols>
  <sheetData>
    <row r="1" spans="1:10" s="49" customFormat="1" ht="12.75" customHeight="1">
      <c r="A1" s="51" t="s">
        <v>21</v>
      </c>
      <c r="D1" s="52"/>
      <c r="F1" s="52"/>
    </row>
    <row r="2" spans="1:10" ht="18.600000000000001">
      <c r="A2" s="10" t="s">
        <v>7</v>
      </c>
      <c r="D2"/>
      <c r="F2"/>
    </row>
    <row r="3" spans="1:10" s="28" customFormat="1" ht="15" customHeight="1">
      <c r="A3" s="10"/>
      <c r="B3" s="185">
        <v>2025</v>
      </c>
      <c r="C3" s="186"/>
      <c r="D3" s="186"/>
      <c r="E3" s="186"/>
      <c r="F3" s="186"/>
      <c r="G3" s="186"/>
      <c r="H3" s="186"/>
      <c r="I3" s="186"/>
      <c r="J3" s="186"/>
    </row>
    <row r="4" spans="1:10" s="28" customFormat="1" ht="14.45">
      <c r="A4" s="157"/>
      <c r="B4" s="188" t="s">
        <v>93</v>
      </c>
      <c r="C4" s="188"/>
      <c r="D4" s="188"/>
      <c r="E4" s="188" t="s">
        <v>94</v>
      </c>
      <c r="F4" s="188"/>
      <c r="G4" s="188"/>
      <c r="H4" s="188" t="s">
        <v>95</v>
      </c>
      <c r="I4" s="188"/>
      <c r="J4" s="188"/>
    </row>
    <row r="5" spans="1:10" ht="14.45">
      <c r="A5" s="21" t="s">
        <v>71</v>
      </c>
      <c r="B5" s="22" t="s">
        <v>27</v>
      </c>
      <c r="C5" s="22" t="s">
        <v>28</v>
      </c>
      <c r="D5" s="22" t="s">
        <v>29</v>
      </c>
      <c r="E5" s="22" t="s">
        <v>27</v>
      </c>
      <c r="F5" s="22" t="s">
        <v>28</v>
      </c>
      <c r="G5" s="22" t="s">
        <v>29</v>
      </c>
      <c r="H5" s="22" t="s">
        <v>27</v>
      </c>
      <c r="I5" s="22" t="s">
        <v>28</v>
      </c>
      <c r="J5" s="22" t="s">
        <v>29</v>
      </c>
    </row>
    <row r="6" spans="1:10" ht="12.95">
      <c r="A6" s="11" t="s">
        <v>72</v>
      </c>
      <c r="B6" s="111">
        <v>4699</v>
      </c>
      <c r="C6" s="111">
        <v>4410</v>
      </c>
      <c r="D6" s="17">
        <v>0.93849755270000002</v>
      </c>
      <c r="E6" s="111">
        <v>15713</v>
      </c>
      <c r="F6" s="111">
        <v>14828</v>
      </c>
      <c r="G6" s="17">
        <v>0.94367721000000004</v>
      </c>
      <c r="H6" s="111">
        <v>10470</v>
      </c>
      <c r="I6" s="111">
        <v>10047</v>
      </c>
      <c r="J6" s="17">
        <v>0.95959885389999999</v>
      </c>
    </row>
    <row r="7" spans="1:10" ht="12.95">
      <c r="A7" s="11" t="s">
        <v>73</v>
      </c>
      <c r="B7" s="112">
        <v>1951</v>
      </c>
      <c r="C7" s="112">
        <v>1634</v>
      </c>
      <c r="D7" s="17">
        <v>0.83751922089999997</v>
      </c>
      <c r="E7" s="112">
        <v>6412</v>
      </c>
      <c r="F7" s="112">
        <v>5597</v>
      </c>
      <c r="G7" s="17">
        <v>0.87289457270000004</v>
      </c>
      <c r="H7" s="112">
        <v>3687</v>
      </c>
      <c r="I7" s="112">
        <v>3341</v>
      </c>
      <c r="J7" s="17">
        <v>0.90615676700000003</v>
      </c>
    </row>
    <row r="8" spans="1:10" ht="12.95">
      <c r="A8" s="11" t="s">
        <v>74</v>
      </c>
      <c r="B8" s="112">
        <v>3287</v>
      </c>
      <c r="C8" s="112">
        <v>2808</v>
      </c>
      <c r="D8" s="17">
        <v>0.85427441439999996</v>
      </c>
      <c r="E8" s="112">
        <v>12299</v>
      </c>
      <c r="F8" s="112">
        <v>11012</v>
      </c>
      <c r="G8" s="17">
        <v>0.89535734609999995</v>
      </c>
      <c r="H8" s="112">
        <v>7776</v>
      </c>
      <c r="I8" s="112">
        <v>7242</v>
      </c>
      <c r="J8" s="17">
        <v>0.93132716049999997</v>
      </c>
    </row>
    <row r="9" spans="1:10" ht="12.95">
      <c r="A9" s="11" t="s">
        <v>75</v>
      </c>
      <c r="B9" s="112">
        <v>1153</v>
      </c>
      <c r="C9" s="112">
        <v>890</v>
      </c>
      <c r="D9" s="17">
        <v>0.77189939289999998</v>
      </c>
      <c r="E9" s="112">
        <v>4717</v>
      </c>
      <c r="F9" s="112">
        <v>3813</v>
      </c>
      <c r="G9" s="17">
        <v>0.80835276659999999</v>
      </c>
      <c r="H9" s="112">
        <v>3690</v>
      </c>
      <c r="I9" s="112">
        <v>3163</v>
      </c>
      <c r="J9" s="17">
        <v>0.85718157179999999</v>
      </c>
    </row>
    <row r="10" spans="1:10" ht="12.95">
      <c r="A10" s="11" t="s">
        <v>76</v>
      </c>
      <c r="B10" s="112">
        <v>862</v>
      </c>
      <c r="C10" s="112">
        <v>800</v>
      </c>
      <c r="D10" s="17">
        <v>0.92807424589999998</v>
      </c>
      <c r="E10" s="112">
        <v>2619</v>
      </c>
      <c r="F10" s="112">
        <v>2485</v>
      </c>
      <c r="G10" s="17">
        <v>0.94883543339999998</v>
      </c>
      <c r="H10" s="112">
        <v>1204</v>
      </c>
      <c r="I10" s="112">
        <v>1142</v>
      </c>
      <c r="J10" s="17">
        <v>0.9485049834</v>
      </c>
    </row>
    <row r="11" spans="1:10" ht="12.95">
      <c r="A11" s="11" t="s">
        <v>79</v>
      </c>
      <c r="B11" s="112">
        <v>17509</v>
      </c>
      <c r="C11" s="112">
        <v>12697</v>
      </c>
      <c r="D11" s="17">
        <v>0.72516991259999997</v>
      </c>
      <c r="E11" s="112">
        <v>47389</v>
      </c>
      <c r="F11" s="112">
        <v>35018</v>
      </c>
      <c r="G11" s="99">
        <v>0.73894785709999999</v>
      </c>
      <c r="H11" s="112">
        <v>20100</v>
      </c>
      <c r="I11" s="112">
        <v>15049</v>
      </c>
      <c r="J11" s="99">
        <v>0.74870646770000004</v>
      </c>
    </row>
    <row r="12" spans="1:10" s="72" customFormat="1" ht="12.95">
      <c r="A12" s="16" t="s">
        <v>80</v>
      </c>
      <c r="B12" s="113">
        <v>691</v>
      </c>
      <c r="C12" s="113">
        <v>282</v>
      </c>
      <c r="D12" s="71">
        <v>0.40810419679999999</v>
      </c>
      <c r="E12" s="113">
        <v>3118</v>
      </c>
      <c r="F12" s="113">
        <v>1025</v>
      </c>
      <c r="G12" s="99">
        <v>0.32873636950000001</v>
      </c>
      <c r="H12" s="113">
        <v>2305</v>
      </c>
      <c r="I12" s="113">
        <v>714</v>
      </c>
      <c r="J12" s="99">
        <v>0.3097613883</v>
      </c>
    </row>
    <row r="13" spans="1:10" s="72" customFormat="1" ht="12.95">
      <c r="A13" s="16" t="s">
        <v>81</v>
      </c>
      <c r="B13" s="113">
        <v>527</v>
      </c>
      <c r="C13" s="113">
        <v>156</v>
      </c>
      <c r="D13" s="71">
        <v>0.29601518030000001</v>
      </c>
      <c r="E13" s="113">
        <v>1665</v>
      </c>
      <c r="F13" s="113">
        <v>503</v>
      </c>
      <c r="G13" s="99">
        <v>0.30210210209999999</v>
      </c>
      <c r="H13" s="113">
        <v>748</v>
      </c>
      <c r="I13" s="113">
        <v>247</v>
      </c>
      <c r="J13" s="99">
        <v>0.33021390369999998</v>
      </c>
    </row>
    <row r="14" spans="1:10" s="72" customFormat="1" ht="12.95">
      <c r="A14" s="16" t="s">
        <v>82</v>
      </c>
      <c r="B14" s="113">
        <v>374</v>
      </c>
      <c r="C14" s="113">
        <v>221</v>
      </c>
      <c r="D14" s="71">
        <v>0.59090909089999999</v>
      </c>
      <c r="E14" s="113">
        <v>1003</v>
      </c>
      <c r="F14" s="113">
        <v>594</v>
      </c>
      <c r="G14" s="99">
        <v>0.59222333000000005</v>
      </c>
      <c r="H14" s="113">
        <v>470</v>
      </c>
      <c r="I14" s="113">
        <v>296</v>
      </c>
      <c r="J14" s="99">
        <v>0.62978723400000003</v>
      </c>
    </row>
    <row r="15" spans="1:10" s="72" customFormat="1" ht="12.95">
      <c r="A15" s="16" t="s">
        <v>83</v>
      </c>
      <c r="B15" s="113">
        <v>8633</v>
      </c>
      <c r="C15" s="113">
        <v>6269</v>
      </c>
      <c r="D15" s="71">
        <v>0.7261670335</v>
      </c>
      <c r="E15" s="113">
        <v>18614</v>
      </c>
      <c r="F15" s="113">
        <v>13976</v>
      </c>
      <c r="G15" s="99">
        <v>0.75083270660000001</v>
      </c>
      <c r="H15" s="113">
        <v>5415</v>
      </c>
      <c r="I15" s="113">
        <v>4450</v>
      </c>
      <c r="J15" s="99">
        <v>0.82179132040000002</v>
      </c>
    </row>
    <row r="16" spans="1:10" s="72" customFormat="1" ht="12.95">
      <c r="A16" s="16" t="s">
        <v>84</v>
      </c>
      <c r="B16" s="114">
        <v>7284</v>
      </c>
      <c r="C16" s="114">
        <v>5769</v>
      </c>
      <c r="D16" s="71">
        <v>0.7920098847</v>
      </c>
      <c r="E16" s="114">
        <v>22989</v>
      </c>
      <c r="F16" s="114">
        <v>18920</v>
      </c>
      <c r="G16" s="99">
        <v>0.82300230549999998</v>
      </c>
      <c r="H16" s="114">
        <v>11162</v>
      </c>
      <c r="I16" s="114">
        <v>9342</v>
      </c>
      <c r="J16" s="99">
        <v>0.83694678369999997</v>
      </c>
    </row>
    <row r="17" spans="1:10" ht="12.95">
      <c r="A17" s="11" t="s">
        <v>85</v>
      </c>
      <c r="B17" s="112">
        <v>6923</v>
      </c>
      <c r="C17" s="112">
        <v>5953</v>
      </c>
      <c r="D17" s="17">
        <v>0.85988733210000001</v>
      </c>
      <c r="E17" s="112">
        <v>16339</v>
      </c>
      <c r="F17" s="112">
        <v>14091</v>
      </c>
      <c r="G17" s="17">
        <v>0.86241508050000004</v>
      </c>
      <c r="H17" s="112">
        <v>5356</v>
      </c>
      <c r="I17" s="112">
        <v>4861</v>
      </c>
      <c r="J17" s="17">
        <v>0.9075802838</v>
      </c>
    </row>
    <row r="18" spans="1:10" s="72" customFormat="1" ht="12.95">
      <c r="A18" s="16" t="s">
        <v>86</v>
      </c>
      <c r="B18" s="114">
        <v>6202</v>
      </c>
      <c r="C18" s="114">
        <v>4989</v>
      </c>
      <c r="D18" s="71">
        <v>0.80441792970000003</v>
      </c>
      <c r="E18" s="114">
        <v>14899</v>
      </c>
      <c r="F18" s="114">
        <v>12269</v>
      </c>
      <c r="G18" s="71">
        <v>0.82347808580000004</v>
      </c>
      <c r="H18" s="114">
        <v>5010</v>
      </c>
      <c r="I18" s="114">
        <v>4366</v>
      </c>
      <c r="J18" s="71">
        <v>0.87145708580000003</v>
      </c>
    </row>
    <row r="19" spans="1:10" ht="12.95">
      <c r="A19" s="11" t="s">
        <v>87</v>
      </c>
      <c r="B19" s="112">
        <v>4146</v>
      </c>
      <c r="C19" s="112">
        <v>3657</v>
      </c>
      <c r="D19" s="17">
        <v>0.88205499279999999</v>
      </c>
      <c r="E19" s="112">
        <v>16192</v>
      </c>
      <c r="F19" s="112">
        <v>14748</v>
      </c>
      <c r="G19" s="17">
        <v>0.91082015810000005</v>
      </c>
      <c r="H19" s="112">
        <v>14814</v>
      </c>
      <c r="I19" s="112">
        <v>13912</v>
      </c>
      <c r="J19" s="17">
        <v>0.93911165109999994</v>
      </c>
    </row>
    <row r="20" spans="1:10" ht="12.95">
      <c r="A20" s="11" t="s">
        <v>88</v>
      </c>
      <c r="B20" s="112">
        <v>10430</v>
      </c>
      <c r="C20" s="112">
        <v>9070</v>
      </c>
      <c r="D20" s="17">
        <v>0.8696069032</v>
      </c>
      <c r="E20" s="112">
        <v>31181</v>
      </c>
      <c r="F20" s="112">
        <v>27861</v>
      </c>
      <c r="G20" s="17">
        <v>0.89352490299999998</v>
      </c>
      <c r="H20" s="112">
        <v>22956</v>
      </c>
      <c r="I20" s="112">
        <v>20517</v>
      </c>
      <c r="J20" s="17">
        <v>0.89375326710000003</v>
      </c>
    </row>
    <row r="21" spans="1:10" ht="12.95">
      <c r="A21" s="11" t="s">
        <v>89</v>
      </c>
      <c r="B21" s="112">
        <v>2134</v>
      </c>
      <c r="C21" s="112">
        <v>1686</v>
      </c>
      <c r="D21" s="17">
        <v>0.79006560449999996</v>
      </c>
      <c r="E21" s="112">
        <v>8391</v>
      </c>
      <c r="F21" s="112">
        <v>6795</v>
      </c>
      <c r="G21" s="17">
        <v>0.80979621020000003</v>
      </c>
      <c r="H21" s="112">
        <v>7528</v>
      </c>
      <c r="I21" s="112">
        <v>6341</v>
      </c>
      <c r="J21" s="17">
        <v>0.84232199789999995</v>
      </c>
    </row>
    <row r="22" spans="1:10" ht="12.75" customHeight="1">
      <c r="A22" s="23" t="s">
        <v>90</v>
      </c>
      <c r="B22" s="110">
        <v>53105</v>
      </c>
      <c r="C22" s="110">
        <v>43614</v>
      </c>
      <c r="D22" s="109">
        <v>0.821278599</v>
      </c>
      <c r="E22" s="110">
        <v>161269</v>
      </c>
      <c r="F22" s="110">
        <v>136267</v>
      </c>
      <c r="G22" s="109">
        <v>0.84496710470000003</v>
      </c>
      <c r="H22" s="110">
        <v>97590</v>
      </c>
      <c r="I22" s="110">
        <v>85623</v>
      </c>
      <c r="J22" s="109">
        <v>0.87737473099999996</v>
      </c>
    </row>
    <row r="23" spans="1:10" ht="13.7" customHeight="1">
      <c r="A23" s="36"/>
      <c r="B23" s="155" t="s">
        <v>40</v>
      </c>
      <c r="C23" s="136"/>
      <c r="D23" s="136"/>
      <c r="F23"/>
    </row>
    <row r="24" spans="1:10" ht="13.7" customHeight="1">
      <c r="A24"/>
      <c r="B24" s="49" t="s">
        <v>96</v>
      </c>
      <c r="D24"/>
      <c r="F24"/>
    </row>
    <row r="25" spans="1:10" ht="13.7" customHeight="1">
      <c r="A25"/>
      <c r="B25" s="49" t="s">
        <v>97</v>
      </c>
      <c r="D25"/>
      <c r="F25"/>
    </row>
    <row r="26" spans="1:10" ht="13.7" customHeight="1">
      <c r="A26"/>
      <c r="B26" s="155" t="s">
        <v>98</v>
      </c>
      <c r="D26"/>
      <c r="F26"/>
    </row>
    <row r="27" spans="1:10" ht="13.7" customHeight="1">
      <c r="A27"/>
      <c r="B27" s="57" t="s">
        <v>99</v>
      </c>
      <c r="D27" s="75"/>
      <c r="F27"/>
    </row>
    <row r="28" spans="1:10" ht="13.7" customHeight="1">
      <c r="A28"/>
      <c r="B28" s="28"/>
      <c r="D28"/>
      <c r="F28"/>
    </row>
    <row r="29" spans="1:10" ht="13.7" customHeight="1">
      <c r="A29"/>
      <c r="B29" s="28"/>
      <c r="D29"/>
      <c r="F29"/>
    </row>
    <row r="30" spans="1:10" ht="13.7" customHeight="1">
      <c r="A30"/>
      <c r="B30" s="28"/>
      <c r="D30"/>
      <c r="F30"/>
    </row>
    <row r="31" spans="1:10" ht="13.7" customHeight="1">
      <c r="B31" s="28"/>
      <c r="D31"/>
      <c r="F31"/>
    </row>
    <row r="32" spans="1:10" ht="13.7" customHeight="1">
      <c r="D32"/>
      <c r="F32"/>
    </row>
    <row r="33" spans="1:10" ht="13.7" customHeight="1">
      <c r="D33"/>
      <c r="F33"/>
    </row>
    <row r="34" spans="1:10" ht="13.7" customHeight="1">
      <c r="D34"/>
      <c r="F34"/>
    </row>
    <row r="35" spans="1:10" ht="13.7" customHeight="1">
      <c r="D35"/>
      <c r="F35"/>
    </row>
    <row r="36" spans="1:10" ht="13.7" customHeight="1">
      <c r="D36"/>
      <c r="F36"/>
    </row>
    <row r="37" spans="1:10" ht="13.7" customHeight="1">
      <c r="D37"/>
      <c r="F37"/>
    </row>
    <row r="38" spans="1:10" s="2" customFormat="1" ht="13.7" customHeight="1">
      <c r="A38" s="1"/>
      <c r="B38"/>
      <c r="C38"/>
      <c r="D38"/>
      <c r="E38"/>
      <c r="F38"/>
      <c r="G38"/>
      <c r="H38"/>
      <c r="I38"/>
      <c r="J38"/>
    </row>
    <row r="39" spans="1:10" ht="13.7" customHeight="1">
      <c r="D39"/>
      <c r="F39"/>
    </row>
    <row r="40" spans="1:10" ht="13.7" customHeight="1">
      <c r="D40"/>
      <c r="F40"/>
    </row>
    <row r="41" spans="1:10" ht="13.7" customHeight="1">
      <c r="D41"/>
      <c r="F41"/>
    </row>
    <row r="42" spans="1:10" ht="13.7" customHeight="1">
      <c r="D42"/>
      <c r="F42"/>
    </row>
    <row r="43" spans="1:10" ht="13.7" customHeight="1">
      <c r="D43"/>
      <c r="F43"/>
    </row>
    <row r="44" spans="1:10" ht="13.7" customHeight="1">
      <c r="D44"/>
      <c r="F44"/>
    </row>
    <row r="45" spans="1:10" ht="13.7" customHeight="1">
      <c r="B45" s="97"/>
      <c r="C45" s="75"/>
      <c r="D45" s="75"/>
      <c r="E45" s="75"/>
      <c r="F45" s="95"/>
      <c r="G45" s="96"/>
    </row>
    <row r="46" spans="1:10" ht="13.7" customHeight="1">
      <c r="C46" s="94"/>
      <c r="D46" s="93"/>
      <c r="E46" s="75"/>
      <c r="F46" s="95"/>
      <c r="G46" s="96"/>
    </row>
    <row r="47" spans="1:10" ht="13.7" customHeight="1">
      <c r="D47" s="98"/>
      <c r="E47" s="75"/>
      <c r="F47" s="95"/>
      <c r="G47" s="75"/>
    </row>
    <row r="48" spans="1:10" ht="13.7" customHeight="1">
      <c r="D48" s="98"/>
      <c r="E48" s="75"/>
      <c r="F48" s="98"/>
      <c r="G48" s="75"/>
    </row>
    <row r="49" spans="4:7" ht="13.7" customHeight="1">
      <c r="D49" s="98"/>
      <c r="E49" s="75"/>
      <c r="F49" s="98"/>
      <c r="G49" s="75"/>
    </row>
    <row r="50" spans="4:7" ht="13.7" customHeight="1">
      <c r="D50" s="98"/>
      <c r="E50" s="75"/>
      <c r="F50" s="98"/>
      <c r="G50" s="75"/>
    </row>
    <row r="51" spans="4:7" ht="13.7" customHeight="1">
      <c r="D51" s="98"/>
      <c r="E51" s="75"/>
      <c r="F51" s="98"/>
      <c r="G51" s="75"/>
    </row>
    <row r="52" spans="4:7" ht="13.7" customHeight="1">
      <c r="D52" s="98"/>
      <c r="E52" s="75"/>
      <c r="F52" s="98"/>
      <c r="G52" s="75"/>
    </row>
  </sheetData>
  <mergeCells count="4">
    <mergeCell ref="B4:D4"/>
    <mergeCell ref="E4:G4"/>
    <mergeCell ref="H4:J4"/>
    <mergeCell ref="B3:J3"/>
  </mergeCells>
  <phoneticPr fontId="4" type="noConversion"/>
  <hyperlinks>
    <hyperlink ref="A1" location="Contents!A1" display="&lt;Back to contents&gt;" xr:uid="{00000000-0004-0000-0500-000000000000}"/>
  </hyperlinks>
  <pageMargins left="0.39370078740157483" right="0.39370078740157483" top="0.39370078740157483" bottom="0.39370078740157483" header="0" footer="0"/>
  <pageSetup paperSize="8"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tabColor rgb="FF92D050"/>
    <pageSetUpPr fitToPage="1"/>
  </sheetPr>
  <dimension ref="A1:G45"/>
  <sheetViews>
    <sheetView showGridLines="0" zoomScaleNormal="100" workbookViewId="0">
      <pane xSplit="1" ySplit="5" topLeftCell="B6" activePane="bottomRight" state="frozen"/>
      <selection pane="bottomRight" activeCell="F33" sqref="F33"/>
      <selection pane="bottomLeft" activeCell="A24" sqref="A24"/>
      <selection pane="topRight" activeCell="A24" sqref="A24"/>
    </sheetView>
  </sheetViews>
  <sheetFormatPr defaultRowHeight="12.6"/>
  <cols>
    <col min="1" max="1" width="38.85546875" style="1" customWidth="1"/>
    <col min="2" max="3" width="12.7109375" customWidth="1"/>
    <col min="4" max="4" width="12.7109375" style="3" customWidth="1"/>
    <col min="5" max="5" width="12.7109375" customWidth="1"/>
    <col min="6" max="6" width="12.7109375" style="3" customWidth="1"/>
    <col min="7" max="7" width="12.7109375" customWidth="1"/>
  </cols>
  <sheetData>
    <row r="1" spans="1:7" s="49" customFormat="1" ht="12.95">
      <c r="A1" s="63" t="s">
        <v>21</v>
      </c>
      <c r="D1" s="52"/>
      <c r="F1" s="52"/>
    </row>
    <row r="2" spans="1:7" ht="18.600000000000001">
      <c r="A2" s="10" t="s">
        <v>8</v>
      </c>
      <c r="D2"/>
      <c r="F2"/>
    </row>
    <row r="3" spans="1:7" s="28" customFormat="1" ht="15" customHeight="1">
      <c r="A3" s="10"/>
      <c r="B3" s="185">
        <v>2025</v>
      </c>
      <c r="C3" s="186"/>
      <c r="D3" s="186"/>
      <c r="E3" s="186"/>
      <c r="F3" s="186"/>
      <c r="G3" s="186"/>
    </row>
    <row r="4" spans="1:7" s="28" customFormat="1" ht="14.45">
      <c r="A4" s="157"/>
      <c r="B4" s="188" t="s">
        <v>100</v>
      </c>
      <c r="C4" s="188"/>
      <c r="D4" s="188"/>
      <c r="E4" s="188" t="s">
        <v>101</v>
      </c>
      <c r="F4" s="188"/>
      <c r="G4" s="188"/>
    </row>
    <row r="5" spans="1:7" ht="14.45">
      <c r="A5" s="145" t="s">
        <v>71</v>
      </c>
      <c r="B5" s="22" t="s">
        <v>27</v>
      </c>
      <c r="C5" s="22" t="s">
        <v>28</v>
      </c>
      <c r="D5" s="22" t="s">
        <v>29</v>
      </c>
      <c r="E5" s="22" t="s">
        <v>27</v>
      </c>
      <c r="F5" s="22" t="s">
        <v>28</v>
      </c>
      <c r="G5" s="22" t="s">
        <v>29</v>
      </c>
    </row>
    <row r="6" spans="1:7" ht="12.95">
      <c r="A6" s="11" t="s">
        <v>72</v>
      </c>
      <c r="B6" s="12">
        <v>25028.933388000001</v>
      </c>
      <c r="C6" s="12">
        <v>23583.367116000001</v>
      </c>
      <c r="D6" s="17">
        <v>0.94224419199999998</v>
      </c>
      <c r="E6" s="12">
        <v>5857.0666123000001</v>
      </c>
      <c r="F6" s="12">
        <v>5687.6328844999998</v>
      </c>
      <c r="G6" s="17">
        <v>0.97107191380000002</v>
      </c>
    </row>
    <row r="7" spans="1:7" ht="12.95">
      <c r="A7" s="11" t="s">
        <v>73</v>
      </c>
      <c r="B7" s="12">
        <v>10657.173233</v>
      </c>
      <c r="C7" s="12">
        <v>9365.0760339999997</v>
      </c>
      <c r="D7" s="17">
        <v>0.87875798110000003</v>
      </c>
      <c r="E7" s="12">
        <v>1412.826767</v>
      </c>
      <c r="F7" s="12">
        <v>1220.9239660000001</v>
      </c>
      <c r="G7" s="17">
        <v>0.86417103250000005</v>
      </c>
    </row>
    <row r="8" spans="1:7" ht="12.95">
      <c r="A8" s="11" t="s">
        <v>74</v>
      </c>
      <c r="B8" s="12">
        <v>19471.652767</v>
      </c>
      <c r="C8" s="12">
        <v>17620.199003000002</v>
      </c>
      <c r="D8" s="17">
        <v>0.90491542830000005</v>
      </c>
      <c r="E8" s="12">
        <v>3892.3472329000001</v>
      </c>
      <c r="F8" s="12">
        <v>3440.8009974000001</v>
      </c>
      <c r="G8" s="17">
        <v>0.88399127609999995</v>
      </c>
    </row>
    <row r="9" spans="1:7" ht="12.95">
      <c r="A9" s="11" t="s">
        <v>75</v>
      </c>
      <c r="B9" s="12">
        <v>8356.3639777000008</v>
      </c>
      <c r="C9" s="12">
        <v>6867.9165160000002</v>
      </c>
      <c r="D9" s="17">
        <v>0.82187857470000003</v>
      </c>
      <c r="E9" s="12">
        <v>1232.6360222999999</v>
      </c>
      <c r="F9" s="12">
        <v>1025.083484</v>
      </c>
      <c r="G9" s="17">
        <v>0.83161895770000005</v>
      </c>
    </row>
    <row r="10" spans="1:7" ht="12.95">
      <c r="A10" s="11" t="s">
        <v>76</v>
      </c>
      <c r="B10" s="12">
        <v>2538.6141315</v>
      </c>
      <c r="C10" s="12">
        <v>2399.0549409</v>
      </c>
      <c r="D10" s="17">
        <v>0.94502544170000002</v>
      </c>
      <c r="E10" s="12">
        <v>2136.3858685</v>
      </c>
      <c r="F10" s="12">
        <v>2020.9450591</v>
      </c>
      <c r="G10" s="17">
        <v>0.94596443880000003</v>
      </c>
    </row>
    <row r="11" spans="1:7" ht="12.95">
      <c r="A11" s="11" t="s">
        <v>79</v>
      </c>
      <c r="B11" s="12">
        <v>63818.789858999997</v>
      </c>
      <c r="C11" s="12">
        <v>46321.862357999998</v>
      </c>
      <c r="D11" s="17">
        <v>0.72583423250000001</v>
      </c>
      <c r="E11" s="12">
        <v>21307.210139999999</v>
      </c>
      <c r="F11" s="12">
        <v>16491.137642000002</v>
      </c>
      <c r="G11" s="17">
        <v>0.77396982209999998</v>
      </c>
    </row>
    <row r="12" spans="1:7" ht="12.95">
      <c r="A12" s="16" t="s">
        <v>80</v>
      </c>
      <c r="B12" s="58">
        <v>4941.2107869000001</v>
      </c>
      <c r="C12" s="58">
        <v>1486.4515108000001</v>
      </c>
      <c r="D12" s="71">
        <v>0.30082738320000002</v>
      </c>
      <c r="E12" s="58">
        <v>1159.7892131000001</v>
      </c>
      <c r="F12" s="58">
        <v>525.54848921999996</v>
      </c>
      <c r="G12" s="71">
        <v>0.45314138399999998</v>
      </c>
    </row>
    <row r="13" spans="1:7" ht="12.95">
      <c r="A13" s="16" t="s">
        <v>81</v>
      </c>
      <c r="B13" s="58">
        <v>2474.0681143000002</v>
      </c>
      <c r="C13" s="58">
        <v>713.75681923000002</v>
      </c>
      <c r="D13" s="71">
        <v>0.28849521769999997</v>
      </c>
      <c r="E13" s="58">
        <v>461.93188570000001</v>
      </c>
      <c r="F13" s="58">
        <v>186.24318077999999</v>
      </c>
      <c r="G13" s="71">
        <v>0.40318321060000001</v>
      </c>
    </row>
    <row r="14" spans="1:7" ht="12.95">
      <c r="A14" s="16" t="s">
        <v>82</v>
      </c>
      <c r="B14" s="58">
        <v>1210.4282877000001</v>
      </c>
      <c r="C14" s="58">
        <v>704.56216902000006</v>
      </c>
      <c r="D14" s="71">
        <v>0.58207675430000005</v>
      </c>
      <c r="E14" s="58">
        <v>647.57171230999995</v>
      </c>
      <c r="F14" s="58">
        <v>417.43783098</v>
      </c>
      <c r="G14" s="71">
        <v>0.64462023749999997</v>
      </c>
    </row>
    <row r="15" spans="1:7" ht="12.95">
      <c r="A15" s="16" t="s">
        <v>83</v>
      </c>
      <c r="B15" s="58">
        <v>22953.855221000002</v>
      </c>
      <c r="C15" s="58">
        <v>17208.19184</v>
      </c>
      <c r="D15" s="71">
        <v>0.74968634570000003</v>
      </c>
      <c r="E15" s="58">
        <v>9766.1447791999999</v>
      </c>
      <c r="F15" s="58">
        <v>7501.8081602000002</v>
      </c>
      <c r="G15" s="71">
        <v>0.76814427080000003</v>
      </c>
    </row>
    <row r="16" spans="1:7" ht="12.95">
      <c r="A16" s="16" t="s">
        <v>84</v>
      </c>
      <c r="B16" s="58">
        <v>32239.227449999998</v>
      </c>
      <c r="C16" s="58">
        <v>26208.900020000001</v>
      </c>
      <c r="D16" s="71">
        <v>0.81295062240000004</v>
      </c>
      <c r="E16" s="58">
        <v>9271.7725501000004</v>
      </c>
      <c r="F16" s="58">
        <v>7860.0999803000004</v>
      </c>
      <c r="G16" s="71">
        <v>0.8477451251</v>
      </c>
    </row>
    <row r="17" spans="1:7" ht="12.95">
      <c r="A17" s="11" t="s">
        <v>85</v>
      </c>
      <c r="B17" s="12">
        <v>20148.026102</v>
      </c>
      <c r="C17" s="12">
        <v>17364.658063999999</v>
      </c>
      <c r="D17" s="17">
        <v>0.86185405839999996</v>
      </c>
      <c r="E17" s="12">
        <v>8494.9738981999999</v>
      </c>
      <c r="F17" s="12">
        <v>7543.3419358000001</v>
      </c>
      <c r="G17" s="17">
        <v>0.88797705869999999</v>
      </c>
    </row>
    <row r="18" spans="1:7" s="72" customFormat="1" ht="12.95">
      <c r="A18" s="16" t="s">
        <v>86</v>
      </c>
      <c r="B18" s="58">
        <v>18767.517237</v>
      </c>
      <c r="C18" s="58">
        <v>15648.451403999999</v>
      </c>
      <c r="D18" s="71">
        <v>0.83380509030000005</v>
      </c>
      <c r="E18" s="58">
        <v>7369.4827634000003</v>
      </c>
      <c r="F18" s="58">
        <v>5983.5485964</v>
      </c>
      <c r="G18" s="71">
        <v>0.81193603250000002</v>
      </c>
    </row>
    <row r="19" spans="1:7" ht="12.95">
      <c r="A19" s="11" t="s">
        <v>87</v>
      </c>
      <c r="B19" s="58">
        <v>30534.555015000002</v>
      </c>
      <c r="C19" s="58">
        <v>28069.577880000001</v>
      </c>
      <c r="D19" s="17">
        <v>0.91927253779999996</v>
      </c>
      <c r="E19" s="12">
        <v>4607.4449854000004</v>
      </c>
      <c r="F19" s="12">
        <v>4230.4221201</v>
      </c>
      <c r="G19" s="17">
        <v>0.91817094580000003</v>
      </c>
    </row>
    <row r="20" spans="1:7" ht="12.95">
      <c r="A20" s="11" t="s">
        <v>88</v>
      </c>
      <c r="B20" s="58">
        <v>51902.539655</v>
      </c>
      <c r="C20" s="58">
        <v>45986.876034000001</v>
      </c>
      <c r="D20" s="17">
        <v>0.88602361929999995</v>
      </c>
      <c r="E20" s="12">
        <v>12746.460345</v>
      </c>
      <c r="F20" s="12">
        <v>11519.123965000001</v>
      </c>
      <c r="G20" s="17">
        <v>0.90371159160000003</v>
      </c>
    </row>
    <row r="21" spans="1:7" ht="12.95">
      <c r="A21" s="11" t="s">
        <v>89</v>
      </c>
      <c r="B21" s="58">
        <v>15150.813457</v>
      </c>
      <c r="C21" s="58">
        <v>12421.307772</v>
      </c>
      <c r="D21" s="17">
        <v>0.81984428139999999</v>
      </c>
      <c r="E21" s="12">
        <v>2944.1865428000001</v>
      </c>
      <c r="F21" s="12">
        <v>2424.6922282999999</v>
      </c>
      <c r="G21" s="17">
        <v>0.82355251380000005</v>
      </c>
    </row>
    <row r="22" spans="1:7" ht="12.95">
      <c r="A22" s="23" t="s">
        <v>90</v>
      </c>
      <c r="B22" s="59">
        <v>247637.82456000001</v>
      </c>
      <c r="C22" s="59">
        <v>210031.20152999999</v>
      </c>
      <c r="D22" s="32">
        <v>0.84813861489999998</v>
      </c>
      <c r="E22" s="59">
        <v>64638.175437999998</v>
      </c>
      <c r="F22" s="59">
        <v>55608.798468000001</v>
      </c>
      <c r="G22" s="32">
        <v>0.86030891330000003</v>
      </c>
    </row>
    <row r="23" spans="1:7" ht="12.95">
      <c r="A23" s="36"/>
      <c r="B23" s="155" t="s">
        <v>40</v>
      </c>
      <c r="E23" s="31"/>
    </row>
    <row r="24" spans="1:7" ht="12.95">
      <c r="B24" s="49" t="s">
        <v>96</v>
      </c>
    </row>
    <row r="25" spans="1:7" ht="12.95">
      <c r="B25" s="49" t="s">
        <v>97</v>
      </c>
    </row>
    <row r="26" spans="1:7" ht="12.95">
      <c r="B26" s="155" t="s">
        <v>102</v>
      </c>
    </row>
    <row r="27" spans="1:7" ht="12.95">
      <c r="B27" s="57"/>
    </row>
    <row r="28" spans="1:7">
      <c r="B28" s="28"/>
    </row>
    <row r="29" spans="1:7">
      <c r="B29" s="28"/>
      <c r="D29"/>
      <c r="F29"/>
    </row>
    <row r="30" spans="1:7">
      <c r="D30"/>
      <c r="F30"/>
    </row>
    <row r="31" spans="1:7">
      <c r="D31"/>
      <c r="F31"/>
    </row>
    <row r="32" spans="1:7">
      <c r="D32"/>
      <c r="F32"/>
    </row>
    <row r="33" spans="4:6">
      <c r="D33"/>
      <c r="F33"/>
    </row>
    <row r="34" spans="4:6">
      <c r="D34"/>
      <c r="F34"/>
    </row>
    <row r="35" spans="4:6">
      <c r="D35"/>
      <c r="F35"/>
    </row>
    <row r="36" spans="4:6">
      <c r="D36"/>
      <c r="F36"/>
    </row>
    <row r="37" spans="4:6">
      <c r="D37"/>
      <c r="F37"/>
    </row>
    <row r="38" spans="4:6">
      <c r="D38"/>
      <c r="F38"/>
    </row>
    <row r="39" spans="4:6">
      <c r="D39"/>
      <c r="F39"/>
    </row>
    <row r="40" spans="4:6">
      <c r="D40"/>
      <c r="F40"/>
    </row>
    <row r="41" spans="4:6">
      <c r="D41"/>
      <c r="F41"/>
    </row>
    <row r="42" spans="4:6">
      <c r="D42"/>
      <c r="F42"/>
    </row>
    <row r="43" spans="4:6">
      <c r="D43"/>
      <c r="F43"/>
    </row>
    <row r="44" spans="4:6">
      <c r="D44"/>
      <c r="F44"/>
    </row>
    <row r="45" spans="4:6">
      <c r="D45"/>
      <c r="F45"/>
    </row>
  </sheetData>
  <mergeCells count="3">
    <mergeCell ref="B4:D4"/>
    <mergeCell ref="E4:G4"/>
    <mergeCell ref="B3:G3"/>
  </mergeCells>
  <phoneticPr fontId="4" type="noConversion"/>
  <hyperlinks>
    <hyperlink ref="A1" location="Contents!A1" display="&lt;Back to contents&gt;" xr:uid="{00000000-0004-0000-0600-000000000000}"/>
  </hyperlinks>
  <pageMargins left="0.39370078740157483" right="0.39370078740157483" top="0.39370078740157483" bottom="0.39370078740157483" header="0" footer="0"/>
  <pageSetup paperSize="8"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tabColor rgb="FF92D050"/>
    <pageSetUpPr fitToPage="1"/>
  </sheetPr>
  <dimension ref="A1:G50"/>
  <sheetViews>
    <sheetView showGridLines="0" zoomScaleNormal="100" workbookViewId="0">
      <pane xSplit="1" ySplit="5" topLeftCell="B11" activePane="bottomRight" state="frozen"/>
      <selection pane="bottomRight" activeCell="A2" sqref="A2"/>
      <selection pane="bottomLeft" activeCell="A24" sqref="A24"/>
      <selection pane="topRight" activeCell="A24" sqref="A24"/>
    </sheetView>
  </sheetViews>
  <sheetFormatPr defaultColWidth="122.28515625" defaultRowHeight="12.6"/>
  <cols>
    <col min="1" max="1" width="38.85546875" style="1" customWidth="1"/>
    <col min="2" max="3" width="12.7109375" customWidth="1"/>
    <col min="4" max="4" width="12.7109375" style="3" customWidth="1"/>
    <col min="5" max="5" width="12.7109375" customWidth="1"/>
    <col min="6" max="7" width="12.7109375" style="3" customWidth="1"/>
    <col min="8" max="42" width="9.140625" customWidth="1"/>
    <col min="43" max="48" width="12.7109375" customWidth="1"/>
  </cols>
  <sheetData>
    <row r="1" spans="1:7" s="49" customFormat="1" ht="12.95">
      <c r="A1" s="51" t="s">
        <v>21</v>
      </c>
      <c r="D1" s="52"/>
      <c r="E1" s="52"/>
      <c r="F1" s="52"/>
      <c r="G1" s="52"/>
    </row>
    <row r="2" spans="1:7" ht="18.600000000000001">
      <c r="A2" s="7" t="s">
        <v>103</v>
      </c>
      <c r="D2"/>
    </row>
    <row r="3" spans="1:7" s="28" customFormat="1" ht="15" customHeight="1">
      <c r="A3" s="10"/>
      <c r="B3" s="185">
        <v>2025</v>
      </c>
      <c r="C3" s="186"/>
      <c r="D3" s="186"/>
      <c r="E3" s="186"/>
      <c r="F3" s="186"/>
      <c r="G3" s="186"/>
    </row>
    <row r="4" spans="1:7" s="28" customFormat="1" ht="15" customHeight="1">
      <c r="A4" s="158"/>
      <c r="B4" s="188" t="s">
        <v>66</v>
      </c>
      <c r="C4" s="188"/>
      <c r="D4" s="188"/>
      <c r="E4" s="188" t="s">
        <v>65</v>
      </c>
      <c r="F4" s="188"/>
      <c r="G4" s="188"/>
    </row>
    <row r="5" spans="1:7" ht="14.45">
      <c r="A5" s="144" t="s">
        <v>104</v>
      </c>
      <c r="B5" s="22" t="s">
        <v>27</v>
      </c>
      <c r="C5" s="22" t="s">
        <v>28</v>
      </c>
      <c r="D5" s="22" t="s">
        <v>29</v>
      </c>
      <c r="E5" s="22" t="s">
        <v>27</v>
      </c>
      <c r="F5" s="22" t="s">
        <v>28</v>
      </c>
      <c r="G5" s="22" t="s">
        <v>29</v>
      </c>
    </row>
    <row r="6" spans="1:7" ht="12.95">
      <c r="A6" s="11" t="s">
        <v>72</v>
      </c>
      <c r="B6" s="12">
        <v>613</v>
      </c>
      <c r="C6" s="12">
        <v>566</v>
      </c>
      <c r="D6" s="17">
        <v>0.92332789559999995</v>
      </c>
      <c r="E6" s="12">
        <v>31153</v>
      </c>
      <c r="F6" s="12">
        <v>29374</v>
      </c>
      <c r="G6" s="17">
        <v>0.94289474529999995</v>
      </c>
    </row>
    <row r="7" spans="1:7" ht="12.95">
      <c r="A7" s="11" t="s">
        <v>73</v>
      </c>
      <c r="B7" s="12">
        <v>174</v>
      </c>
      <c r="C7" s="12">
        <v>133</v>
      </c>
      <c r="D7" s="17">
        <v>0.76436781610000004</v>
      </c>
      <c r="E7" s="12">
        <v>11940</v>
      </c>
      <c r="F7" s="12">
        <v>10501</v>
      </c>
      <c r="G7" s="17">
        <v>0.87948073699999996</v>
      </c>
    </row>
    <row r="8" spans="1:7" ht="12.95">
      <c r="A8" s="11" t="s">
        <v>74</v>
      </c>
      <c r="B8" s="12">
        <v>302</v>
      </c>
      <c r="C8" s="12">
        <v>264</v>
      </c>
      <c r="D8" s="17">
        <v>0.87417218539999997</v>
      </c>
      <c r="E8" s="12">
        <v>23245</v>
      </c>
      <c r="F8" s="12">
        <v>20990</v>
      </c>
      <c r="G8" s="17">
        <v>0.90298989029999999</v>
      </c>
    </row>
    <row r="9" spans="1:7" ht="12.95">
      <c r="A9" s="11" t="s">
        <v>75</v>
      </c>
      <c r="B9" s="12">
        <v>112</v>
      </c>
      <c r="C9" s="12">
        <v>95</v>
      </c>
      <c r="D9" s="17">
        <v>0.84821428570000001</v>
      </c>
      <c r="E9" s="12">
        <v>9528</v>
      </c>
      <c r="F9" s="12">
        <v>7819</v>
      </c>
      <c r="G9" s="17">
        <v>0.8206339211</v>
      </c>
    </row>
    <row r="10" spans="1:7" ht="12.95">
      <c r="A10" s="11" t="s">
        <v>76</v>
      </c>
      <c r="B10" s="12">
        <v>153</v>
      </c>
      <c r="C10" s="12">
        <v>136</v>
      </c>
      <c r="D10" s="17">
        <v>0.88888888889999995</v>
      </c>
      <c r="E10" s="12">
        <v>4564</v>
      </c>
      <c r="F10" s="12">
        <v>4327</v>
      </c>
      <c r="G10" s="17">
        <v>0.9480718668</v>
      </c>
    </row>
    <row r="11" spans="1:7" ht="12.95">
      <c r="A11" s="11" t="s">
        <v>79</v>
      </c>
      <c r="B11" s="12">
        <v>2539</v>
      </c>
      <c r="C11" s="12">
        <v>1901</v>
      </c>
      <c r="D11" s="17">
        <v>0.7487199685</v>
      </c>
      <c r="E11" s="12">
        <v>82615</v>
      </c>
      <c r="F11" s="12">
        <v>60907</v>
      </c>
      <c r="G11" s="17">
        <v>0.73723900019999999</v>
      </c>
    </row>
    <row r="12" spans="1:7" ht="12.95">
      <c r="A12" s="16" t="s">
        <v>80</v>
      </c>
      <c r="B12" s="58">
        <v>99</v>
      </c>
      <c r="C12" s="58">
        <v>62</v>
      </c>
      <c r="D12" s="71">
        <v>0.62626262629999996</v>
      </c>
      <c r="E12" s="58">
        <v>6371</v>
      </c>
      <c r="F12" s="58">
        <v>1988</v>
      </c>
      <c r="G12" s="71">
        <v>0.31203892640000003</v>
      </c>
    </row>
    <row r="13" spans="1:7" ht="12.95">
      <c r="A13" s="16" t="s">
        <v>81</v>
      </c>
      <c r="B13" s="58">
        <v>41</v>
      </c>
      <c r="C13" s="58">
        <v>24</v>
      </c>
      <c r="D13" s="71">
        <v>0.58536585370000005</v>
      </c>
      <c r="E13" s="58">
        <v>2998</v>
      </c>
      <c r="F13" s="58">
        <v>910</v>
      </c>
      <c r="G13" s="71">
        <v>0.30353569050000001</v>
      </c>
    </row>
    <row r="14" spans="1:7" ht="12.95">
      <c r="A14" s="16" t="s">
        <v>82</v>
      </c>
      <c r="B14" s="58">
        <v>33</v>
      </c>
      <c r="C14" s="58">
        <v>19</v>
      </c>
      <c r="D14" s="71">
        <v>0.57575757579999998</v>
      </c>
      <c r="E14" s="58">
        <v>1865</v>
      </c>
      <c r="F14" s="58">
        <v>1121</v>
      </c>
      <c r="G14" s="71">
        <v>0.60107238610000002</v>
      </c>
    </row>
    <row r="15" spans="1:7" ht="12.95">
      <c r="A15" s="16" t="s">
        <v>83</v>
      </c>
      <c r="B15" s="58">
        <v>1343</v>
      </c>
      <c r="C15" s="58">
        <v>975</v>
      </c>
      <c r="D15" s="71">
        <v>0.72598659720000003</v>
      </c>
      <c r="E15" s="58">
        <v>31087</v>
      </c>
      <c r="F15" s="58">
        <v>23681</v>
      </c>
      <c r="G15" s="71">
        <v>0.76176536819999996</v>
      </c>
    </row>
    <row r="16" spans="1:7" ht="12.95">
      <c r="A16" s="16" t="s">
        <v>84</v>
      </c>
      <c r="B16" s="58">
        <v>1023</v>
      </c>
      <c r="C16" s="58">
        <v>821</v>
      </c>
      <c r="D16" s="71">
        <v>0.80254154450000004</v>
      </c>
      <c r="E16" s="58">
        <v>40294</v>
      </c>
      <c r="F16" s="58">
        <v>33207</v>
      </c>
      <c r="G16" s="71">
        <v>0.82411773470000005</v>
      </c>
    </row>
    <row r="17" spans="1:7" ht="12.95">
      <c r="A17" s="11" t="s">
        <v>85</v>
      </c>
      <c r="B17" s="12">
        <v>1135</v>
      </c>
      <c r="C17" s="58">
        <v>967</v>
      </c>
      <c r="D17" s="17">
        <v>0.85198237889999995</v>
      </c>
      <c r="E17" s="12">
        <v>27228</v>
      </c>
      <c r="F17" s="12">
        <v>23808</v>
      </c>
      <c r="G17" s="17">
        <v>0.87439400619999996</v>
      </c>
    </row>
    <row r="18" spans="1:7" s="72" customFormat="1" ht="12.95">
      <c r="A18" s="16" t="s">
        <v>86</v>
      </c>
      <c r="B18" s="58">
        <v>1000</v>
      </c>
      <c r="C18" s="58">
        <v>803</v>
      </c>
      <c r="D18" s="71">
        <v>0.80300000000000005</v>
      </c>
      <c r="E18" s="58">
        <v>24851</v>
      </c>
      <c r="F18" s="58">
        <v>20685</v>
      </c>
      <c r="G18" s="71">
        <v>0.83236087079999999</v>
      </c>
    </row>
    <row r="19" spans="1:7" ht="12.95">
      <c r="A19" s="11" t="s">
        <v>87</v>
      </c>
      <c r="B19" s="12">
        <v>499</v>
      </c>
      <c r="C19" s="58">
        <v>441</v>
      </c>
      <c r="D19" s="17">
        <v>0.88376753509999995</v>
      </c>
      <c r="E19" s="12">
        <v>35120</v>
      </c>
      <c r="F19" s="12">
        <v>32202</v>
      </c>
      <c r="G19" s="17">
        <v>0.91691343960000005</v>
      </c>
    </row>
    <row r="20" spans="1:7" ht="12.95">
      <c r="A20" s="11" t="s">
        <v>88</v>
      </c>
      <c r="B20" s="12">
        <v>2074</v>
      </c>
      <c r="C20" s="58">
        <v>1757</v>
      </c>
      <c r="D20" s="17">
        <v>0.84715525550000004</v>
      </c>
      <c r="E20" s="12">
        <v>62591</v>
      </c>
      <c r="F20" s="12">
        <v>55803</v>
      </c>
      <c r="G20" s="17">
        <v>0.89154990329999995</v>
      </c>
    </row>
    <row r="21" spans="1:7" ht="12.95">
      <c r="A21" s="11" t="s">
        <v>89</v>
      </c>
      <c r="B21" s="12">
        <v>406</v>
      </c>
      <c r="C21" s="58">
        <v>316</v>
      </c>
      <c r="D21" s="17">
        <v>0.77832512320000002</v>
      </c>
      <c r="E21" s="12">
        <v>17821</v>
      </c>
      <c r="F21" s="12">
        <v>14626</v>
      </c>
      <c r="G21" s="17">
        <v>0.82071713150000003</v>
      </c>
    </row>
    <row r="22" spans="1:7" ht="12.95">
      <c r="A22" s="23" t="s">
        <v>90</v>
      </c>
      <c r="B22" s="59">
        <v>8008</v>
      </c>
      <c r="C22" s="59">
        <v>6577</v>
      </c>
      <c r="D22" s="32">
        <v>0.8213036963</v>
      </c>
      <c r="E22" s="59">
        <v>305841</v>
      </c>
      <c r="F22" s="59">
        <v>260392</v>
      </c>
      <c r="G22" s="32">
        <v>0.85139664069999998</v>
      </c>
    </row>
    <row r="23" spans="1:7" s="49" customFormat="1" ht="12.95">
      <c r="A23" s="57"/>
      <c r="B23" s="56" t="s">
        <v>40</v>
      </c>
      <c r="C23" s="90"/>
      <c r="D23" s="52"/>
      <c r="E23" s="56"/>
      <c r="F23" s="54"/>
      <c r="G23" s="74"/>
    </row>
    <row r="24" spans="1:7" s="49" customFormat="1" ht="12.95">
      <c r="A24" s="57"/>
      <c r="B24" s="49" t="s">
        <v>96</v>
      </c>
      <c r="D24" s="52"/>
      <c r="F24" s="52"/>
      <c r="G24" s="52"/>
    </row>
    <row r="25" spans="1:7" s="49" customFormat="1" ht="12.95">
      <c r="A25" s="57"/>
      <c r="B25" s="49" t="s">
        <v>97</v>
      </c>
      <c r="D25" s="52"/>
      <c r="F25" s="52"/>
      <c r="G25" s="52"/>
    </row>
    <row r="26" spans="1:7" ht="12.95">
      <c r="B26" s="49" t="s">
        <v>102</v>
      </c>
    </row>
    <row r="27" spans="1:7" ht="12.95">
      <c r="B27" s="57"/>
      <c r="D27" s="105"/>
    </row>
    <row r="28" spans="1:7">
      <c r="B28" s="28"/>
    </row>
    <row r="29" spans="1:7">
      <c r="D29"/>
      <c r="F29"/>
      <c r="G29"/>
    </row>
    <row r="30" spans="1:7">
      <c r="D30"/>
      <c r="F30"/>
      <c r="G30"/>
    </row>
    <row r="31" spans="1:7">
      <c r="D31"/>
      <c r="F31"/>
      <c r="G31"/>
    </row>
    <row r="32" spans="1:7">
      <c r="A32"/>
      <c r="D32"/>
      <c r="F32"/>
      <c r="G32"/>
    </row>
    <row r="33" customFormat="1"/>
    <row r="34" customFormat="1"/>
    <row r="35" customFormat="1"/>
    <row r="36" customFormat="1"/>
    <row r="37" customFormat="1"/>
    <row r="38" customFormat="1"/>
    <row r="39" customFormat="1"/>
    <row r="40" customFormat="1"/>
    <row r="41" customFormat="1"/>
    <row r="42" customFormat="1"/>
    <row r="43" customFormat="1"/>
    <row r="44" customFormat="1"/>
    <row r="45" customFormat="1"/>
    <row r="46" customFormat="1"/>
    <row r="47" customFormat="1"/>
    <row r="48" customFormat="1"/>
    <row r="49" customFormat="1"/>
    <row r="50" customFormat="1"/>
  </sheetData>
  <mergeCells count="3">
    <mergeCell ref="B4:D4"/>
    <mergeCell ref="E4:G4"/>
    <mergeCell ref="B3:G3"/>
  </mergeCells>
  <phoneticPr fontId="4" type="noConversion"/>
  <hyperlinks>
    <hyperlink ref="A1" location="Contents!A1" display=" &lt;Back to contents&gt;" xr:uid="{00000000-0004-0000-0700-000000000000}"/>
  </hyperlinks>
  <pageMargins left="0.39370078740157483" right="0.39370078740157483" top="0.39370078740157483" bottom="0.39370078740157483" header="0" footer="0"/>
  <pageSetup paperSize="8"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tabColor rgb="FF92D050"/>
    <pageSetUpPr fitToPage="1"/>
  </sheetPr>
  <dimension ref="A1:Q37"/>
  <sheetViews>
    <sheetView showGridLines="0" zoomScaleNormal="100" workbookViewId="0">
      <pane xSplit="1" topLeftCell="B1" activePane="topRight" state="frozen"/>
      <selection pane="topRight" activeCell="K39" sqref="K39"/>
      <selection activeCell="A24" sqref="A24"/>
    </sheetView>
  </sheetViews>
  <sheetFormatPr defaultRowHeight="12.6"/>
  <cols>
    <col min="1" max="1" width="12.7109375" style="1" customWidth="1"/>
    <col min="2" max="3" width="9.7109375" customWidth="1"/>
    <col min="4" max="5" width="9.7109375" style="3" customWidth="1"/>
    <col min="6" max="9" width="9.7109375" customWidth="1"/>
    <col min="10" max="10" width="9.7109375" style="3" customWidth="1"/>
    <col min="11" max="17" width="9.7109375" customWidth="1"/>
  </cols>
  <sheetData>
    <row r="1" spans="1:17" s="49" customFormat="1" ht="12.95">
      <c r="A1" s="51" t="s">
        <v>21</v>
      </c>
      <c r="D1" s="52"/>
      <c r="E1" s="52"/>
      <c r="J1" s="52"/>
    </row>
    <row r="2" spans="1:17" ht="18.600000000000001">
      <c r="A2" s="7" t="s">
        <v>10</v>
      </c>
      <c r="D2"/>
      <c r="E2"/>
      <c r="J2"/>
    </row>
    <row r="3" spans="1:17" ht="15" customHeight="1">
      <c r="A3" s="7"/>
      <c r="B3" s="189">
        <v>2025</v>
      </c>
      <c r="C3" s="189"/>
      <c r="D3" s="189"/>
      <c r="E3" s="189"/>
      <c r="F3" s="189"/>
      <c r="G3" s="189"/>
      <c r="H3" s="189"/>
      <c r="I3" s="189"/>
      <c r="J3" s="189"/>
      <c r="K3" s="189"/>
      <c r="L3" s="189"/>
      <c r="M3" s="189"/>
      <c r="N3" s="189"/>
      <c r="O3" s="189"/>
      <c r="P3" s="189"/>
      <c r="Q3" s="189"/>
    </row>
    <row r="4" spans="1:17" ht="15" customHeight="1">
      <c r="A4" s="30"/>
      <c r="B4" s="190" t="s">
        <v>27</v>
      </c>
      <c r="C4" s="191"/>
      <c r="D4" s="191"/>
      <c r="E4" s="191"/>
      <c r="F4" s="191"/>
      <c r="G4" s="191"/>
      <c r="H4" s="191"/>
      <c r="I4" s="191"/>
      <c r="J4" s="190" t="s">
        <v>28</v>
      </c>
      <c r="K4" s="191"/>
      <c r="L4" s="191"/>
      <c r="M4" s="191"/>
      <c r="N4" s="191"/>
      <c r="O4" s="191"/>
      <c r="P4" s="191"/>
      <c r="Q4" s="191"/>
    </row>
    <row r="5" spans="1:17" ht="14.45">
      <c r="A5" s="168" t="s">
        <v>105</v>
      </c>
      <c r="B5" s="170" t="s">
        <v>106</v>
      </c>
      <c r="C5" s="170" t="s">
        <v>107</v>
      </c>
      <c r="D5" s="170" t="s">
        <v>108</v>
      </c>
      <c r="E5" s="170" t="s">
        <v>109</v>
      </c>
      <c r="F5" s="170" t="s">
        <v>110</v>
      </c>
      <c r="G5" s="170" t="s">
        <v>111</v>
      </c>
      <c r="H5" s="170" t="s">
        <v>112</v>
      </c>
      <c r="I5" s="170" t="s">
        <v>113</v>
      </c>
      <c r="J5" s="170" t="s">
        <v>106</v>
      </c>
      <c r="K5" s="170" t="s">
        <v>107</v>
      </c>
      <c r="L5" s="170" t="s">
        <v>108</v>
      </c>
      <c r="M5" s="170" t="s">
        <v>109</v>
      </c>
      <c r="N5" s="170" t="s">
        <v>110</v>
      </c>
      <c r="O5" s="170" t="s">
        <v>111</v>
      </c>
      <c r="P5" s="170" t="s">
        <v>112</v>
      </c>
      <c r="Q5" s="170" t="s">
        <v>113</v>
      </c>
    </row>
    <row r="6" spans="1:17" ht="12.95">
      <c r="A6" s="11" t="s">
        <v>114</v>
      </c>
      <c r="B6" s="12">
        <v>3163</v>
      </c>
      <c r="C6" s="12">
        <v>5270</v>
      </c>
      <c r="D6" s="12">
        <v>857</v>
      </c>
      <c r="E6" s="12">
        <v>331</v>
      </c>
      <c r="F6" s="12">
        <v>533</v>
      </c>
      <c r="G6" s="12">
        <v>144</v>
      </c>
      <c r="H6" s="12">
        <v>17</v>
      </c>
      <c r="I6" s="12">
        <v>55</v>
      </c>
      <c r="J6" s="12">
        <v>2008</v>
      </c>
      <c r="K6" s="12">
        <v>2406</v>
      </c>
      <c r="L6" s="12">
        <v>572</v>
      </c>
      <c r="M6" s="12">
        <v>203</v>
      </c>
      <c r="N6" s="12">
        <v>226</v>
      </c>
      <c r="O6" s="12">
        <v>141</v>
      </c>
      <c r="P6" s="12">
        <v>3</v>
      </c>
      <c r="Q6" s="12">
        <v>30</v>
      </c>
    </row>
    <row r="7" spans="1:17" ht="12.95">
      <c r="A7" s="11" t="s">
        <v>115</v>
      </c>
      <c r="B7" s="12">
        <v>2936</v>
      </c>
      <c r="C7" s="12">
        <v>4899</v>
      </c>
      <c r="D7" s="12">
        <v>1273</v>
      </c>
      <c r="E7" s="12">
        <v>470</v>
      </c>
      <c r="F7" s="12">
        <v>869</v>
      </c>
      <c r="G7" s="12">
        <v>94</v>
      </c>
      <c r="H7" s="12">
        <v>139</v>
      </c>
      <c r="I7" s="12">
        <v>87</v>
      </c>
      <c r="J7" s="12">
        <v>2461</v>
      </c>
      <c r="K7" s="12">
        <v>4180</v>
      </c>
      <c r="L7" s="12">
        <v>1011</v>
      </c>
      <c r="M7" s="12">
        <v>322</v>
      </c>
      <c r="N7" s="12">
        <v>794</v>
      </c>
      <c r="O7" s="12">
        <v>92</v>
      </c>
      <c r="P7" s="12">
        <v>128</v>
      </c>
      <c r="Q7" s="12">
        <v>66</v>
      </c>
    </row>
    <row r="8" spans="1:17" ht="12.95">
      <c r="A8" s="11" t="s">
        <v>116</v>
      </c>
      <c r="B8" s="12">
        <v>4108</v>
      </c>
      <c r="C8" s="12">
        <v>6260</v>
      </c>
      <c r="D8" s="12">
        <v>2676</v>
      </c>
      <c r="E8" s="12">
        <v>929</v>
      </c>
      <c r="F8" s="12">
        <v>1459</v>
      </c>
      <c r="G8" s="12">
        <v>168</v>
      </c>
      <c r="H8" s="12">
        <v>297</v>
      </c>
      <c r="I8" s="12">
        <v>128</v>
      </c>
      <c r="J8" s="12">
        <v>3655</v>
      </c>
      <c r="K8" s="12">
        <v>5991</v>
      </c>
      <c r="L8" s="12">
        <v>2450</v>
      </c>
      <c r="M8" s="12">
        <v>918</v>
      </c>
      <c r="N8" s="12">
        <v>1402</v>
      </c>
      <c r="O8" s="12">
        <v>166</v>
      </c>
      <c r="P8" s="12">
        <v>283</v>
      </c>
      <c r="Q8" s="12">
        <v>113</v>
      </c>
    </row>
    <row r="9" spans="1:17" ht="12.95">
      <c r="A9" s="11" t="s">
        <v>117</v>
      </c>
      <c r="B9" s="12">
        <v>5582</v>
      </c>
      <c r="C9" s="12">
        <v>7271</v>
      </c>
      <c r="D9" s="12">
        <v>4547</v>
      </c>
      <c r="E9" s="12">
        <v>1489</v>
      </c>
      <c r="F9" s="12">
        <v>1874</v>
      </c>
      <c r="G9" s="12">
        <v>278</v>
      </c>
      <c r="H9" s="12">
        <v>413</v>
      </c>
      <c r="I9" s="12">
        <v>195</v>
      </c>
      <c r="J9" s="12">
        <v>5252</v>
      </c>
      <c r="K9" s="12">
        <v>7242</v>
      </c>
      <c r="L9" s="12">
        <v>4387</v>
      </c>
      <c r="M9" s="12">
        <v>1541</v>
      </c>
      <c r="N9" s="12">
        <v>1832</v>
      </c>
      <c r="O9" s="12">
        <v>275</v>
      </c>
      <c r="P9" s="12">
        <v>396</v>
      </c>
      <c r="Q9" s="12">
        <v>185</v>
      </c>
    </row>
    <row r="10" spans="1:17" ht="12.95">
      <c r="A10" s="11" t="s">
        <v>118</v>
      </c>
      <c r="B10" s="12">
        <v>6945</v>
      </c>
      <c r="C10" s="12">
        <v>7825</v>
      </c>
      <c r="D10" s="12">
        <v>6111</v>
      </c>
      <c r="E10" s="12">
        <v>2216</v>
      </c>
      <c r="F10" s="12">
        <v>2196</v>
      </c>
      <c r="G10" s="12">
        <v>417</v>
      </c>
      <c r="H10" s="12">
        <v>526</v>
      </c>
      <c r="I10" s="12">
        <v>184</v>
      </c>
      <c r="J10" s="12">
        <v>6743</v>
      </c>
      <c r="K10" s="12">
        <v>7851</v>
      </c>
      <c r="L10" s="12">
        <v>5994</v>
      </c>
      <c r="M10" s="12">
        <v>2326</v>
      </c>
      <c r="N10" s="12">
        <v>2142</v>
      </c>
      <c r="O10" s="12">
        <v>416</v>
      </c>
      <c r="P10" s="12">
        <v>540</v>
      </c>
      <c r="Q10" s="12">
        <v>175</v>
      </c>
    </row>
    <row r="11" spans="1:17" ht="12.95">
      <c r="A11" s="11" t="s">
        <v>119</v>
      </c>
      <c r="B11" s="12">
        <v>8690</v>
      </c>
      <c r="C11" s="12">
        <v>8370</v>
      </c>
      <c r="D11" s="12">
        <v>7131</v>
      </c>
      <c r="E11" s="12">
        <v>3218</v>
      </c>
      <c r="F11" s="12">
        <v>2405</v>
      </c>
      <c r="G11" s="12">
        <v>607</v>
      </c>
      <c r="H11" s="12">
        <v>614</v>
      </c>
      <c r="I11" s="12">
        <v>189</v>
      </c>
      <c r="J11" s="12">
        <v>8497</v>
      </c>
      <c r="K11" s="12">
        <v>8353</v>
      </c>
      <c r="L11" s="12">
        <v>7065</v>
      </c>
      <c r="M11" s="12">
        <v>3315</v>
      </c>
      <c r="N11" s="12">
        <v>2374</v>
      </c>
      <c r="O11" s="12">
        <v>608</v>
      </c>
      <c r="P11" s="12">
        <v>616</v>
      </c>
      <c r="Q11" s="12">
        <v>178</v>
      </c>
    </row>
    <row r="12" spans="1:17" ht="12.95">
      <c r="A12" s="60"/>
      <c r="B12" s="56"/>
      <c r="C12" s="56"/>
      <c r="D12" s="56"/>
      <c r="E12" s="56"/>
      <c r="F12" s="56"/>
      <c r="G12" s="56"/>
      <c r="H12" s="56"/>
      <c r="I12" s="56"/>
      <c r="J12" s="56"/>
      <c r="K12" s="56"/>
      <c r="L12" s="56"/>
      <c r="M12" s="56"/>
      <c r="N12" s="56"/>
      <c r="O12" s="56"/>
      <c r="P12" s="56"/>
      <c r="Q12" s="56"/>
    </row>
    <row r="13" spans="1:17" ht="12.95">
      <c r="A13" s="57"/>
      <c r="B13" s="115"/>
      <c r="C13" s="115"/>
      <c r="D13" s="115"/>
      <c r="E13" s="115"/>
      <c r="F13" s="115"/>
      <c r="G13" s="115"/>
      <c r="H13" s="115"/>
      <c r="I13" s="115"/>
      <c r="J13" s="52"/>
      <c r="K13" s="49"/>
      <c r="L13" s="49"/>
      <c r="M13" s="49"/>
      <c r="N13" s="49"/>
      <c r="O13" s="49"/>
      <c r="P13" s="49"/>
      <c r="Q13" s="56"/>
    </row>
    <row r="14" spans="1:17" ht="18.600000000000001">
      <c r="A14" s="7" t="s">
        <v>11</v>
      </c>
      <c r="Q14" s="49"/>
    </row>
    <row r="15" spans="1:17" ht="15" customHeight="1">
      <c r="A15" s="7"/>
      <c r="B15" s="189">
        <v>2025</v>
      </c>
      <c r="C15" s="189"/>
      <c r="D15" s="189"/>
      <c r="E15" s="189"/>
      <c r="F15" s="189"/>
      <c r="G15" s="189"/>
      <c r="H15" s="189"/>
      <c r="I15" s="189"/>
      <c r="J15"/>
    </row>
    <row r="16" spans="1:17" ht="15" customHeight="1">
      <c r="A16" s="48"/>
      <c r="B16" s="189" t="s">
        <v>120</v>
      </c>
      <c r="C16" s="189"/>
      <c r="D16" s="189"/>
      <c r="E16" s="189"/>
      <c r="F16" s="189"/>
      <c r="G16" s="189"/>
      <c r="H16" s="189"/>
      <c r="I16" s="189"/>
      <c r="J16" s="159"/>
      <c r="K16" s="159"/>
      <c r="L16" s="159"/>
      <c r="M16" s="159"/>
      <c r="N16" s="159"/>
    </row>
    <row r="17" spans="1:17" ht="14.45">
      <c r="A17" s="168" t="s">
        <v>105</v>
      </c>
      <c r="B17" s="170" t="s">
        <v>106</v>
      </c>
      <c r="C17" s="170" t="s">
        <v>107</v>
      </c>
      <c r="D17" s="170" t="s">
        <v>108</v>
      </c>
      <c r="E17" s="170" t="s">
        <v>109</v>
      </c>
      <c r="F17" s="170" t="s">
        <v>110</v>
      </c>
      <c r="G17" s="170" t="s">
        <v>111</v>
      </c>
      <c r="H17" s="170" t="s">
        <v>112</v>
      </c>
      <c r="I17" s="170" t="s">
        <v>113</v>
      </c>
      <c r="J17" s="159"/>
      <c r="K17" s="159"/>
      <c r="L17" s="159"/>
      <c r="M17" s="159"/>
      <c r="N17" s="159"/>
    </row>
    <row r="18" spans="1:17" ht="12.95">
      <c r="A18" s="11" t="s">
        <v>114</v>
      </c>
      <c r="B18" s="17">
        <v>0.63484034140000001</v>
      </c>
      <c r="C18" s="17">
        <v>0.45654648959999999</v>
      </c>
      <c r="D18" s="17">
        <v>0.66744457410000002</v>
      </c>
      <c r="E18" s="17">
        <v>0.61329305140000001</v>
      </c>
      <c r="F18" s="17">
        <v>0.42401500939999998</v>
      </c>
      <c r="G18" s="17">
        <v>0.97916666669999997</v>
      </c>
      <c r="H18" s="17">
        <v>0.1764705882</v>
      </c>
      <c r="I18" s="17">
        <v>0.54545454550000005</v>
      </c>
      <c r="J18" s="159"/>
      <c r="K18" s="159"/>
      <c r="L18" s="159"/>
      <c r="M18" s="159"/>
      <c r="N18" s="159"/>
    </row>
    <row r="19" spans="1:17" ht="12.95">
      <c r="A19" s="11" t="s">
        <v>115</v>
      </c>
      <c r="B19" s="17">
        <v>0.83821525890000004</v>
      </c>
      <c r="C19" s="17">
        <v>0.85323535419999996</v>
      </c>
      <c r="D19" s="17">
        <v>0.79418695989999999</v>
      </c>
      <c r="E19" s="17">
        <v>0.68510638300000004</v>
      </c>
      <c r="F19" s="17">
        <v>0.91369390100000003</v>
      </c>
      <c r="G19" s="17">
        <v>0.97872340430000004</v>
      </c>
      <c r="H19" s="17">
        <v>0.92086330940000005</v>
      </c>
      <c r="I19" s="17">
        <v>0.75862068969999996</v>
      </c>
      <c r="J19" s="159"/>
      <c r="K19" s="159"/>
      <c r="L19" s="159"/>
      <c r="M19" s="159"/>
      <c r="N19" s="159"/>
    </row>
    <row r="20" spans="1:17" ht="12.95">
      <c r="A20" s="11" t="s">
        <v>116</v>
      </c>
      <c r="B20" s="17">
        <v>0.88972736119999996</v>
      </c>
      <c r="C20" s="17">
        <v>0.95702875399999998</v>
      </c>
      <c r="D20" s="17">
        <v>0.91554559040000005</v>
      </c>
      <c r="E20" s="17">
        <v>0.98815931109999999</v>
      </c>
      <c r="F20" s="17">
        <v>0.96093214530000004</v>
      </c>
      <c r="G20" s="17">
        <v>0.9880952381</v>
      </c>
      <c r="H20" s="17">
        <v>0.95286195289999998</v>
      </c>
      <c r="I20" s="17">
        <v>0.8828125</v>
      </c>
      <c r="J20" s="159"/>
      <c r="K20" s="159"/>
      <c r="L20" s="159"/>
      <c r="M20" s="159"/>
      <c r="N20" s="159"/>
    </row>
    <row r="21" spans="1:17" ht="12.95">
      <c r="A21" s="11" t="s">
        <v>117</v>
      </c>
      <c r="B21" s="17">
        <v>0.94088140450000002</v>
      </c>
      <c r="C21" s="17">
        <v>0.99601155269999997</v>
      </c>
      <c r="D21" s="17">
        <v>0.96481196390000001</v>
      </c>
      <c r="E21" s="17">
        <v>1.0349227670000001</v>
      </c>
      <c r="F21" s="17">
        <v>0.97758804700000002</v>
      </c>
      <c r="G21" s="17">
        <v>0.98920863309999996</v>
      </c>
      <c r="H21" s="17">
        <v>0.95883777240000001</v>
      </c>
      <c r="I21" s="17">
        <v>0.94871794870000004</v>
      </c>
      <c r="J21" s="159"/>
      <c r="K21" s="159"/>
      <c r="L21" s="159"/>
      <c r="M21" s="159"/>
      <c r="N21" s="159"/>
    </row>
    <row r="22" spans="1:17" ht="12.95">
      <c r="A22" s="11" t="s">
        <v>118</v>
      </c>
      <c r="B22" s="17">
        <v>0.97091432690000001</v>
      </c>
      <c r="C22" s="17">
        <v>1.0033226837</v>
      </c>
      <c r="D22" s="17">
        <v>0.98085419730000001</v>
      </c>
      <c r="E22" s="17">
        <v>1.0496389892</v>
      </c>
      <c r="F22" s="17">
        <v>0.97540983609999998</v>
      </c>
      <c r="G22" s="17">
        <v>0.99760191850000002</v>
      </c>
      <c r="H22" s="17">
        <v>1.0266159695999999</v>
      </c>
      <c r="I22" s="17">
        <v>0.95108695649999997</v>
      </c>
      <c r="J22" s="159"/>
      <c r="K22" s="159"/>
      <c r="L22" s="159"/>
      <c r="M22" s="159"/>
      <c r="N22" s="159"/>
    </row>
    <row r="23" spans="1:17" ht="12.95">
      <c r="A23" s="11" t="s">
        <v>119</v>
      </c>
      <c r="B23" s="17">
        <v>0.97779056389999996</v>
      </c>
      <c r="C23" s="17">
        <v>0.99796893669999998</v>
      </c>
      <c r="D23" s="17">
        <v>0.99074463609999996</v>
      </c>
      <c r="E23" s="17">
        <v>1.0301429459</v>
      </c>
      <c r="F23" s="17">
        <v>0.98711018709999998</v>
      </c>
      <c r="G23" s="17">
        <v>1.0016474465</v>
      </c>
      <c r="H23" s="17">
        <v>1.003257329</v>
      </c>
      <c r="I23" s="17">
        <v>0.94179894180000001</v>
      </c>
      <c r="J23" s="75"/>
      <c r="K23" s="75"/>
      <c r="L23" s="75"/>
      <c r="M23" s="75"/>
      <c r="N23" s="75"/>
    </row>
    <row r="24" spans="1:17" s="49" customFormat="1" ht="12.95">
      <c r="A24" s="55"/>
      <c r="B24" s="49" t="s">
        <v>40</v>
      </c>
      <c r="D24" s="52"/>
      <c r="E24" s="52"/>
      <c r="J24" s="75"/>
      <c r="K24" s="75"/>
      <c r="L24" s="75"/>
      <c r="M24" s="75"/>
      <c r="N24" s="75"/>
      <c r="O24"/>
      <c r="P24"/>
      <c r="Q24"/>
    </row>
    <row r="25" spans="1:17" ht="12.95">
      <c r="A25" s="83"/>
      <c r="B25" s="49" t="s">
        <v>121</v>
      </c>
      <c r="J25"/>
    </row>
    <row r="26" spans="1:17" ht="12.95">
      <c r="B26" s="49" t="s">
        <v>122</v>
      </c>
      <c r="E26"/>
      <c r="J26"/>
    </row>
    <row r="27" spans="1:17" ht="12.95">
      <c r="A27"/>
      <c r="B27" s="57"/>
      <c r="D27"/>
      <c r="E27"/>
      <c r="J27"/>
    </row>
    <row r="28" spans="1:17">
      <c r="A28"/>
      <c r="D28"/>
      <c r="E28"/>
      <c r="J28"/>
    </row>
    <row r="29" spans="1:17">
      <c r="A29"/>
      <c r="B29" s="159"/>
      <c r="C29" s="159"/>
      <c r="D29" s="159"/>
      <c r="E29" s="159"/>
      <c r="F29" s="159"/>
      <c r="G29" s="159"/>
      <c r="H29" s="159"/>
      <c r="I29" s="159"/>
      <c r="J29" s="159"/>
      <c r="K29" s="159"/>
      <c r="L29" s="159"/>
      <c r="M29" s="159"/>
      <c r="N29" s="159"/>
      <c r="O29" s="159"/>
      <c r="P29" s="159"/>
      <c r="Q29" s="159"/>
    </row>
    <row r="30" spans="1:17">
      <c r="A30"/>
      <c r="B30" s="159"/>
      <c r="C30" s="159"/>
      <c r="D30" s="159"/>
      <c r="E30" s="159"/>
      <c r="F30" s="159"/>
      <c r="G30" s="159"/>
      <c r="H30" s="159"/>
      <c r="I30" s="159"/>
      <c r="J30" s="159"/>
      <c r="K30" s="159"/>
      <c r="L30" s="159"/>
      <c r="M30" s="159"/>
      <c r="N30" s="159"/>
      <c r="O30" s="159"/>
      <c r="P30" s="159"/>
      <c r="Q30" s="159"/>
    </row>
    <row r="31" spans="1:17">
      <c r="A31"/>
      <c r="B31" s="159"/>
      <c r="C31" s="159"/>
      <c r="D31" s="159"/>
      <c r="E31" s="159"/>
      <c r="F31" s="159"/>
      <c r="G31" s="159"/>
      <c r="H31" s="159"/>
      <c r="I31" s="159"/>
      <c r="J31" s="159"/>
      <c r="K31" s="159"/>
      <c r="L31" s="159"/>
      <c r="M31" s="159"/>
      <c r="N31" s="159"/>
      <c r="O31" s="159"/>
      <c r="P31" s="159"/>
      <c r="Q31" s="159"/>
    </row>
    <row r="32" spans="1:17">
      <c r="A32"/>
      <c r="B32" s="159"/>
      <c r="C32" s="159"/>
      <c r="D32" s="159"/>
      <c r="E32" s="159"/>
      <c r="F32" s="159"/>
      <c r="G32" s="159"/>
      <c r="H32" s="159"/>
      <c r="I32" s="159"/>
      <c r="J32" s="159"/>
      <c r="K32" s="159"/>
      <c r="L32" s="159"/>
      <c r="M32" s="159"/>
      <c r="N32" s="159"/>
      <c r="O32" s="159"/>
      <c r="P32" s="159"/>
      <c r="Q32" s="159"/>
    </row>
    <row r="33" spans="1:17">
      <c r="A33"/>
      <c r="B33" s="159"/>
      <c r="C33" s="159"/>
      <c r="D33" s="159"/>
      <c r="E33" s="159"/>
      <c r="F33" s="159"/>
      <c r="G33" s="159"/>
      <c r="H33" s="159"/>
      <c r="I33" s="159"/>
      <c r="J33" s="159"/>
      <c r="K33" s="159"/>
      <c r="L33" s="159"/>
      <c r="M33" s="159"/>
      <c r="N33" s="159"/>
      <c r="O33" s="159"/>
      <c r="P33" s="159"/>
      <c r="Q33" s="159"/>
    </row>
    <row r="34" spans="1:17">
      <c r="A34"/>
      <c r="B34" s="159"/>
      <c r="C34" s="159"/>
      <c r="D34" s="159"/>
      <c r="E34" s="159"/>
      <c r="F34" s="159"/>
      <c r="G34" s="159"/>
      <c r="H34" s="159"/>
      <c r="I34" s="159"/>
      <c r="J34" s="159"/>
      <c r="K34" s="159"/>
      <c r="L34" s="159"/>
      <c r="M34" s="159"/>
      <c r="N34" s="159"/>
      <c r="O34" s="159"/>
      <c r="P34" s="159"/>
      <c r="Q34" s="159"/>
    </row>
    <row r="35" spans="1:17">
      <c r="A35"/>
      <c r="B35" s="159"/>
      <c r="C35" s="159"/>
      <c r="D35" s="159"/>
      <c r="E35" s="159"/>
      <c r="F35" s="159"/>
      <c r="G35" s="159"/>
      <c r="H35" s="159"/>
      <c r="I35" s="159"/>
      <c r="J35" s="159"/>
      <c r="K35" s="159"/>
      <c r="L35" s="159"/>
      <c r="M35" s="159"/>
      <c r="N35" s="159"/>
      <c r="O35" s="159"/>
      <c r="P35" s="159"/>
      <c r="Q35" s="159"/>
    </row>
    <row r="36" spans="1:17">
      <c r="J36" s="98"/>
      <c r="K36" s="75"/>
      <c r="L36" s="75"/>
      <c r="M36" s="75"/>
      <c r="N36" s="75"/>
      <c r="O36" s="75"/>
      <c r="P36" s="75"/>
      <c r="Q36" s="75"/>
    </row>
    <row r="37" spans="1:17">
      <c r="J37" s="98"/>
      <c r="K37" s="75"/>
      <c r="L37" s="75"/>
      <c r="M37" s="75"/>
      <c r="N37" s="75"/>
      <c r="O37" s="75"/>
      <c r="P37" s="75"/>
      <c r="Q37" s="75"/>
    </row>
  </sheetData>
  <mergeCells count="5">
    <mergeCell ref="B3:Q3"/>
    <mergeCell ref="B16:I16"/>
    <mergeCell ref="B4:I4"/>
    <mergeCell ref="J4:Q4"/>
    <mergeCell ref="B15:I15"/>
  </mergeCells>
  <phoneticPr fontId="4" type="noConversion"/>
  <hyperlinks>
    <hyperlink ref="A1" location="Contents!A1" display="&lt;Back to contents&gt;" xr:uid="{00000000-0004-0000-0800-000000000000}"/>
  </hyperlinks>
  <pageMargins left="0.39370078740157483" right="0.39370078740157483" top="0.39370078740157483" bottom="0.39370078740157483" header="0" footer="0"/>
  <pageSetup paperSize="8"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LongProperties xmlns="http://schemas.microsoft.com/office/2006/metadata/longProperties"/>
</file>

<file path=customXml/item3.xml><?xml version="1.0" encoding="utf-8"?>
<ct:contentTypeSchema xmlns:ct="http://schemas.microsoft.com/office/2006/metadata/contentType" xmlns:ma="http://schemas.microsoft.com/office/2006/metadata/properties/metaAttributes" ct:_="" ma:_="" ma:contentTypeName="PDMS Document" ma:contentTypeID="0x010100266966F133664895A6EE3632470D45F5009C2F73683BEA014888D963D41A80BDD2" ma:contentTypeVersion="" ma:contentTypeDescription="PDMS Document Site Content Type" ma:contentTypeScope="" ma:versionID="c8a98da6174107e14d61d4888d690927">
  <xsd:schema xmlns:xsd="http://www.w3.org/2001/XMLSchema" xmlns:xs="http://www.w3.org/2001/XMLSchema" xmlns:p="http://schemas.microsoft.com/office/2006/metadata/properties" xmlns:ns2="9943A7E8-8762-43E7-8D7A-B992B333BD15" targetNamespace="http://schemas.microsoft.com/office/2006/metadata/properties" ma:root="true" ma:fieldsID="0ad157053d972ce46454ff2acbbe0881" ns2:_="">
    <xsd:import namespace="9943A7E8-8762-43E7-8D7A-B992B333BD15"/>
    <xsd:element name="properties">
      <xsd:complexType>
        <xsd:sequence>
          <xsd:element name="documentManagement">
            <xsd:complexType>
              <xsd:all>
                <xsd:element ref="ns2:SecurityClassifi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943A7E8-8762-43E7-8D7A-B992B333BD15" elementFormDefault="qualified">
    <xsd:import namespace="http://schemas.microsoft.com/office/2006/documentManagement/types"/>
    <xsd:import namespace="http://schemas.microsoft.com/office/infopath/2007/PartnerControls"/>
    <xsd:element name="SecurityClassification" ma:index="8" nillable="true" ma:displayName="Security Classification" ma:hidden="true" ma:internalName="SecurityClassification">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SecurityClassification xmlns="9943A7E8-8762-43E7-8D7A-B992B333BD15" xsi:nil="true"/>
  </documentManagement>
</p:properties>
</file>

<file path=customXml/itemProps1.xml><?xml version="1.0" encoding="utf-8"?>
<ds:datastoreItem xmlns:ds="http://schemas.openxmlformats.org/officeDocument/2006/customXml" ds:itemID="{27B4BED0-A41B-4166-802D-6B23E629F897}"/>
</file>

<file path=customXml/itemProps2.xml><?xml version="1.0" encoding="utf-8"?>
<ds:datastoreItem xmlns:ds="http://schemas.openxmlformats.org/officeDocument/2006/customXml" ds:itemID="{9B89BDB2-242C-4878-AF5C-1FA133C92B1C}"/>
</file>

<file path=customXml/itemProps3.xml><?xml version="1.0" encoding="utf-8"?>
<ds:datastoreItem xmlns:ds="http://schemas.openxmlformats.org/officeDocument/2006/customXml" ds:itemID="{C9D44526-872B-4BF2-828B-36E9D66BA6D1}"/>
</file>

<file path=customXml/itemProps4.xml><?xml version="1.0" encoding="utf-8"?>
<ds:datastoreItem xmlns:ds="http://schemas.openxmlformats.org/officeDocument/2006/customXml" ds:itemID="{23F4230D-3F9D-459D-BC8D-671EB593AF33}"/>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Undergraduate Applications Offers and Acceptances 2012 appendices</dc:title>
  <dc:subject/>
  <dc:creator>L'HUILLIER,Glenn</dc:creator>
  <cp:keywords/>
  <dc:description/>
  <cp:lastModifiedBy/>
  <cp:revision/>
  <dcterms:created xsi:type="dcterms:W3CDTF">2010-06-21T01:06:29Z</dcterms:created>
  <dcterms:modified xsi:type="dcterms:W3CDTF">2026-01-22T00:13:00Z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ndigenous">
    <vt:lpwstr/>
  </property>
  <property fmtid="{D5CDD505-2E9C-101B-9397-08002B2CF9AE}" pid="3" name="xd_Signature">
    <vt:lpwstr/>
  </property>
  <property fmtid="{D5CDD505-2E9C-101B-9397-08002B2CF9AE}" pid="4" name="TemplateUrl">
    <vt:lpwstr/>
  </property>
  <property fmtid="{D5CDD505-2E9C-101B-9397-08002B2CF9AE}" pid="5" name="xd_ProgID">
    <vt:lpwstr/>
  </property>
  <property fmtid="{D5CDD505-2E9C-101B-9397-08002B2CF9AE}" pid="6" name="Youth">
    <vt:lpwstr/>
  </property>
  <property fmtid="{D5CDD505-2E9C-101B-9397-08002B2CF9AE}" pid="7" name="WorkplaceRelations">
    <vt:lpwstr/>
  </property>
  <property fmtid="{D5CDD505-2E9C-101B-9397-08002B2CF9AE}" pid="8" name="TheDepartment">
    <vt:lpwstr/>
  </property>
  <property fmtid="{D5CDD505-2E9C-101B-9397-08002B2CF9AE}" pid="9" name="International">
    <vt:lpwstr/>
  </property>
  <property fmtid="{D5CDD505-2E9C-101B-9397-08002B2CF9AE}" pid="10" name="Skills">
    <vt:lpwstr/>
  </property>
  <property fmtid="{D5CDD505-2E9C-101B-9397-08002B2CF9AE}" pid="11" name="Employment">
    <vt:lpwstr/>
  </property>
  <property fmtid="{D5CDD505-2E9C-101B-9397-08002B2CF9AE}" pid="12" name="EarlyChildhood">
    <vt:lpwstr/>
  </property>
  <property fmtid="{D5CDD505-2E9C-101B-9397-08002B2CF9AE}" pid="13" name="Schooling">
    <vt:lpwstr/>
  </property>
  <property fmtid="{D5CDD505-2E9C-101B-9397-08002B2CF9AE}" pid="14" name="HigherEducation">
    <vt:lpwstr>1</vt:lpwstr>
  </property>
  <property fmtid="{D5CDD505-2E9C-101B-9397-08002B2CF9AE}" pid="15" name="PublishingContact">
    <vt:lpwstr>449</vt:lpwstr>
  </property>
  <property fmtid="{D5CDD505-2E9C-101B-9397-08002B2CF9AE}" pid="16" name="display_urn:schemas-microsoft-com:office:office#PublishingContact">
    <vt:lpwstr>Quality Assurance</vt:lpwstr>
  </property>
  <property fmtid="{D5CDD505-2E9C-101B-9397-08002B2CF9AE}" pid="17" name="FunctionLookupField">
    <vt:lpwstr/>
  </property>
  <property fmtid="{D5CDD505-2E9C-101B-9397-08002B2CF9AE}" pid="18" name="Document Category">
    <vt:lpwstr/>
  </property>
  <property fmtid="{D5CDD505-2E9C-101B-9397-08002B2CF9AE}" pid="19" name="Resources">
    <vt:lpwstr/>
  </property>
  <property fmtid="{D5CDD505-2E9C-101B-9397-08002B2CF9AE}" pid="20" name="AudienceField">
    <vt:lpwstr/>
  </property>
  <property fmtid="{D5CDD505-2E9C-101B-9397-08002B2CF9AE}" pid="21" name="Comments">
    <vt:lpwstr/>
  </property>
  <property fmtid="{D5CDD505-2E9C-101B-9397-08002B2CF9AE}" pid="22" name="_NewReviewCycle">
    <vt:lpwstr/>
  </property>
  <property fmtid="{D5CDD505-2E9C-101B-9397-08002B2CF9AE}" pid="23" name="MSIP_Label_79d889eb-932f-4752-8739-64d25806ef64_Enabled">
    <vt:lpwstr>true</vt:lpwstr>
  </property>
  <property fmtid="{D5CDD505-2E9C-101B-9397-08002B2CF9AE}" pid="24" name="MSIP_Label_79d889eb-932f-4752-8739-64d25806ef64_SetDate">
    <vt:lpwstr>2024-08-26T03:35:02Z</vt:lpwstr>
  </property>
  <property fmtid="{D5CDD505-2E9C-101B-9397-08002B2CF9AE}" pid="25" name="MSIP_Label_79d889eb-932f-4752-8739-64d25806ef64_Method">
    <vt:lpwstr>Privileged</vt:lpwstr>
  </property>
  <property fmtid="{D5CDD505-2E9C-101B-9397-08002B2CF9AE}" pid="26" name="MSIP_Label_79d889eb-932f-4752-8739-64d25806ef64_Name">
    <vt:lpwstr>79d889eb-932f-4752-8739-64d25806ef64</vt:lpwstr>
  </property>
  <property fmtid="{D5CDD505-2E9C-101B-9397-08002B2CF9AE}" pid="27" name="MSIP_Label_79d889eb-932f-4752-8739-64d25806ef64_SiteId">
    <vt:lpwstr>dd0cfd15-4558-4b12-8bad-ea26984fc417</vt:lpwstr>
  </property>
  <property fmtid="{D5CDD505-2E9C-101B-9397-08002B2CF9AE}" pid="28" name="MSIP_Label_79d889eb-932f-4752-8739-64d25806ef64_ActionId">
    <vt:lpwstr>07f463f2-1437-4e09-9b16-94f3bccd9359</vt:lpwstr>
  </property>
  <property fmtid="{D5CDD505-2E9C-101B-9397-08002B2CF9AE}" pid="29" name="MSIP_Label_79d889eb-932f-4752-8739-64d25806ef64_ContentBits">
    <vt:lpwstr>0</vt:lpwstr>
  </property>
  <property fmtid="{D5CDD505-2E9C-101B-9397-08002B2CF9AE}" pid="30" name="ContentTypeId">
    <vt:lpwstr>0x010100266966F133664895A6EE3632470D45F5009C2F73683BEA014888D963D41A80BDD2</vt:lpwstr>
  </property>
</Properties>
</file>