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24226"/>
  <mc:AlternateContent xmlns:mc="http://schemas.openxmlformats.org/markup-compatibility/2006">
    <mc:Choice Requires="x15">
      <x15ac:absPath xmlns:x15ac="http://schemas.microsoft.com/office/spreadsheetml/2010/11/ac" url="I:\MAD Branch\PA\Apps and Offers\2024 Academic Year\Appendix\"/>
    </mc:Choice>
  </mc:AlternateContent>
  <xr:revisionPtr revIDLastSave="0" documentId="13_ncr:1_{4534A764-4D5F-4D9B-9131-09D91A3BE107}" xr6:coauthVersionLast="47" xr6:coauthVersionMax="47" xr10:uidLastSave="{00000000-0000-0000-0000-000000000000}"/>
  <bookViews>
    <workbookView xWindow="2700" yWindow="435" windowWidth="30420" windowHeight="14955" tabRatio="714" xr2:uid="{00000000-000D-0000-FFFF-FFFF00000000}"/>
  </bookViews>
  <sheets>
    <sheet name="Contents" sheetId="11" r:id="rId1"/>
    <sheet name="Table A1" sheetId="8" r:id="rId2"/>
    <sheet name="Table A2" sheetId="10" r:id="rId3"/>
    <sheet name="Table A3" sheetId="9" r:id="rId4"/>
    <sheet name="Tables A4.1 and A4.2" sheetId="19" r:id="rId5"/>
    <sheet name="Table A5" sheetId="7" r:id="rId6"/>
    <sheet name="Table A6" sheetId="12" r:id="rId7"/>
    <sheet name="Table A7" sheetId="13" r:id="rId8"/>
    <sheet name="Tables A8.1 and A8.2" sheetId="14" r:id="rId9"/>
    <sheet name="Tables A9.1 and A9.2" sheetId="22" r:id="rId10"/>
    <sheet name="Table A10" sheetId="4" r:id="rId11"/>
  </sheets>
  <definedNames>
    <definedName name="_xlnm.Print_Area" localSheetId="0">Contents!$A$1:$B$4</definedName>
    <definedName name="_xlnm.Print_Area" localSheetId="1">'Table A1'!$A$1:$G$53</definedName>
    <definedName name="_xlnm.Print_Area" localSheetId="10">'Table A10'!$A$1:$AL$1</definedName>
    <definedName name="_xlnm.Print_Area" localSheetId="2">'Table A2'!$A$1:$C$33</definedName>
    <definedName name="_xlnm.Print_Area" localSheetId="3">'Table A3'!$A$1:$C$41</definedName>
    <definedName name="_xlnm.Print_Area" localSheetId="5">'Table A5'!$A$1:$F$1</definedName>
    <definedName name="_xlnm.Print_Area" localSheetId="6">'Table A6'!$A$1:$F$26</definedName>
    <definedName name="_xlnm.Print_Area" localSheetId="7">'Table A7'!$A$1:$G$1</definedName>
    <definedName name="_xlnm.Print_Area" localSheetId="4">'Tables A4.1 and A4.2'!$A$1:$G$1</definedName>
    <definedName name="_xlnm.Print_Area" localSheetId="8">'Tables A8.1 and A8.2'!$A$1:$J$1</definedName>
    <definedName name="_xlnm.Print_Titles" localSheetId="1">'Table A1'!$2:$4</definedName>
    <definedName name="_xlnm.Print_Titles" localSheetId="2">'Table A2'!$4:$5</definedName>
    <definedName name="_xlnm.Print_Titles" localSheetId="3">'Table A3'!$5:$7</definedName>
    <definedName name="Table_A1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1" i="19" l="1"/>
  <c r="I31" i="19"/>
  <c r="H32" i="19"/>
  <c r="I32" i="19"/>
  <c r="H33" i="19"/>
  <c r="I33" i="19"/>
  <c r="H34" i="19"/>
  <c r="I34" i="19"/>
  <c r="H35" i="19"/>
  <c r="I35" i="19"/>
  <c r="H36" i="19"/>
  <c r="I36" i="19"/>
  <c r="H37" i="19"/>
  <c r="I37" i="19"/>
  <c r="H38" i="19"/>
  <c r="I38" i="19"/>
  <c r="H39" i="19"/>
  <c r="I39" i="19"/>
  <c r="H40" i="19"/>
  <c r="I40" i="19"/>
  <c r="H41" i="19"/>
  <c r="I41" i="19"/>
  <c r="H42" i="19"/>
  <c r="I42" i="19"/>
  <c r="H43" i="19"/>
  <c r="I43" i="19"/>
  <c r="H44" i="19"/>
  <c r="I44" i="19"/>
  <c r="H45" i="19"/>
  <c r="I45" i="19"/>
  <c r="H46" i="19"/>
  <c r="I46" i="19"/>
  <c r="H47" i="19"/>
  <c r="I47" i="19"/>
  <c r="I30" i="19"/>
  <c r="B30" i="19"/>
  <c r="D7" i="8"/>
  <c r="E7" i="8"/>
  <c r="F7" i="8"/>
  <c r="G7" i="8"/>
  <c r="H7" i="8"/>
  <c r="D8" i="8"/>
  <c r="E8" i="8"/>
  <c r="F8" i="8"/>
  <c r="G8" i="8"/>
  <c r="H8" i="8"/>
  <c r="D9" i="8"/>
  <c r="E9" i="8"/>
  <c r="F9" i="8"/>
  <c r="G9" i="8"/>
  <c r="H9" i="8"/>
  <c r="L37" i="19"/>
  <c r="B38" i="19"/>
  <c r="C38" i="19"/>
  <c r="D38" i="19"/>
  <c r="E38" i="19"/>
  <c r="F38" i="19"/>
  <c r="G38" i="19"/>
  <c r="B53" i="4"/>
  <c r="C53" i="4"/>
  <c r="D53" i="4"/>
  <c r="E53" i="4"/>
  <c r="F53" i="4"/>
  <c r="AR45" i="4"/>
  <c r="AT45" i="4"/>
  <c r="AU45" i="4"/>
  <c r="AV45" i="4"/>
  <c r="AW45" i="4"/>
  <c r="AX45" i="4"/>
  <c r="AY45" i="4"/>
  <c r="AZ45" i="4"/>
  <c r="AQ45" i="4"/>
  <c r="AV49" i="4"/>
  <c r="AO47" i="4"/>
  <c r="AV47" i="4"/>
  <c r="AW47" i="4"/>
  <c r="AX47" i="4"/>
  <c r="AY47" i="4"/>
  <c r="AZ47" i="4"/>
  <c r="AT53" i="4"/>
  <c r="AU53" i="4"/>
  <c r="AV53" i="4"/>
  <c r="AW53" i="4"/>
  <c r="AX53" i="4"/>
  <c r="AY53" i="4"/>
  <c r="AZ53" i="4"/>
  <c r="AM52" i="4"/>
  <c r="AN52" i="4"/>
  <c r="AO52" i="4"/>
  <c r="AP52" i="4"/>
  <c r="AQ52" i="4"/>
  <c r="AR52" i="4"/>
  <c r="AT52" i="4"/>
  <c r="AU52" i="4"/>
  <c r="AV52" i="4"/>
  <c r="AW52" i="4"/>
  <c r="AX52" i="4"/>
  <c r="AY52" i="4"/>
  <c r="AZ52" i="4"/>
  <c r="AM49" i="4"/>
  <c r="AN49" i="4"/>
  <c r="AO49" i="4"/>
  <c r="AP49" i="4"/>
  <c r="AQ49" i="4"/>
  <c r="AR49" i="4"/>
  <c r="AT49" i="4"/>
  <c r="AU49" i="4"/>
  <c r="AW49" i="4"/>
  <c r="AX49" i="4"/>
  <c r="AY49" i="4"/>
  <c r="AZ49" i="4"/>
  <c r="AM50" i="4"/>
  <c r="AN50" i="4"/>
  <c r="AO50" i="4"/>
  <c r="AP50" i="4"/>
  <c r="AQ50" i="4"/>
  <c r="AR50" i="4"/>
  <c r="AT50" i="4"/>
  <c r="AU50" i="4"/>
  <c r="AV50" i="4"/>
  <c r="AW50" i="4"/>
  <c r="AX50" i="4"/>
  <c r="AY50" i="4"/>
  <c r="AZ50" i="4"/>
  <c r="AM47" i="4"/>
  <c r="AN47" i="4"/>
  <c r="AP47" i="4"/>
  <c r="AQ47" i="4"/>
  <c r="AR47" i="4"/>
  <c r="AT47" i="4"/>
  <c r="AU47" i="4"/>
  <c r="AM45" i="4"/>
  <c r="AN45" i="4"/>
  <c r="AO45" i="4"/>
  <c r="AP45" i="4"/>
  <c r="AM41" i="4"/>
  <c r="AN41" i="4"/>
  <c r="AO41" i="4"/>
  <c r="AP41" i="4"/>
  <c r="AQ41" i="4"/>
  <c r="AR41" i="4"/>
  <c r="AT41" i="4"/>
  <c r="AU41" i="4"/>
  <c r="AV41" i="4"/>
  <c r="AW41" i="4"/>
  <c r="AX41" i="4"/>
  <c r="AY41" i="4"/>
  <c r="AZ41" i="4"/>
  <c r="AM42" i="4"/>
  <c r="AN42" i="4"/>
  <c r="AO42" i="4"/>
  <c r="AP42" i="4"/>
  <c r="AQ42" i="4"/>
  <c r="AR42" i="4"/>
  <c r="AT42" i="4"/>
  <c r="AU42" i="4"/>
  <c r="AV42" i="4"/>
  <c r="AW42" i="4"/>
  <c r="AX42" i="4"/>
  <c r="AY42" i="4"/>
  <c r="AZ42" i="4"/>
  <c r="AM43" i="4"/>
  <c r="AN43" i="4"/>
  <c r="AO43" i="4"/>
  <c r="AP43" i="4"/>
  <c r="AQ43" i="4"/>
  <c r="AR43" i="4"/>
  <c r="AT43" i="4"/>
  <c r="AU43" i="4"/>
  <c r="AV43" i="4"/>
  <c r="AW43" i="4"/>
  <c r="AX43" i="4"/>
  <c r="AY43" i="4"/>
  <c r="AZ43" i="4"/>
  <c r="AL36" i="4"/>
  <c r="AM36" i="4"/>
  <c r="AN36" i="4"/>
  <c r="AO36" i="4"/>
  <c r="AP36" i="4"/>
  <c r="AQ36" i="4"/>
  <c r="AR36" i="4"/>
  <c r="AT36" i="4"/>
  <c r="AU36" i="4"/>
  <c r="AV36" i="4"/>
  <c r="AW36" i="4"/>
  <c r="AX36" i="4"/>
  <c r="AY36" i="4"/>
  <c r="AZ36" i="4"/>
  <c r="AL37" i="4"/>
  <c r="AM37" i="4"/>
  <c r="AN37" i="4"/>
  <c r="AO37" i="4"/>
  <c r="AP37" i="4"/>
  <c r="AQ37" i="4"/>
  <c r="AR37" i="4"/>
  <c r="AT37" i="4"/>
  <c r="AU37" i="4"/>
  <c r="AV37" i="4"/>
  <c r="AW37" i="4"/>
  <c r="AX37" i="4"/>
  <c r="AY37" i="4"/>
  <c r="AZ37" i="4"/>
  <c r="AL38" i="4"/>
  <c r="AM38" i="4"/>
  <c r="AN38" i="4"/>
  <c r="AO38" i="4"/>
  <c r="AP38" i="4"/>
  <c r="AQ38" i="4"/>
  <c r="AR38" i="4"/>
  <c r="AT38" i="4"/>
  <c r="AU38" i="4"/>
  <c r="AV38" i="4"/>
  <c r="AW38" i="4"/>
  <c r="AX38" i="4"/>
  <c r="AY38" i="4"/>
  <c r="AZ38" i="4"/>
  <c r="AL39" i="4"/>
  <c r="AM39" i="4"/>
  <c r="AN39" i="4"/>
  <c r="AO39" i="4"/>
  <c r="AP39" i="4"/>
  <c r="AQ39" i="4"/>
  <c r="AR39" i="4"/>
  <c r="AT39" i="4"/>
  <c r="AU39" i="4"/>
  <c r="AV39" i="4"/>
  <c r="AW39" i="4"/>
  <c r="AX39" i="4"/>
  <c r="AY39" i="4"/>
  <c r="AZ39" i="4"/>
  <c r="AM35" i="4"/>
  <c r="AN35" i="4"/>
  <c r="AO35" i="4"/>
  <c r="AP35" i="4"/>
  <c r="AQ35" i="4"/>
  <c r="AR35" i="4"/>
  <c r="AT35" i="4"/>
  <c r="AU35" i="4"/>
  <c r="AV35" i="4"/>
  <c r="AW35" i="4"/>
  <c r="AX35" i="4"/>
  <c r="AY35" i="4"/>
  <c r="AZ35" i="4"/>
  <c r="AL28" i="4"/>
  <c r="AM28" i="4"/>
  <c r="AN28" i="4"/>
  <c r="AO28" i="4"/>
  <c r="AP28" i="4"/>
  <c r="AQ28" i="4"/>
  <c r="AR28" i="4"/>
  <c r="AT28" i="4"/>
  <c r="AU28" i="4"/>
  <c r="AV28" i="4"/>
  <c r="AW28" i="4"/>
  <c r="AX28" i="4"/>
  <c r="AY28" i="4"/>
  <c r="AZ28" i="4"/>
  <c r="AL29" i="4"/>
  <c r="AM29" i="4"/>
  <c r="AN29" i="4"/>
  <c r="AO29" i="4"/>
  <c r="AP29" i="4"/>
  <c r="AQ29" i="4"/>
  <c r="AR29" i="4"/>
  <c r="AT29" i="4"/>
  <c r="AU29" i="4"/>
  <c r="AV29" i="4"/>
  <c r="AW29" i="4"/>
  <c r="AX29" i="4"/>
  <c r="AY29" i="4"/>
  <c r="AZ29" i="4"/>
  <c r="AL30" i="4"/>
  <c r="AM30" i="4"/>
  <c r="AN30" i="4"/>
  <c r="AO30" i="4"/>
  <c r="AP30" i="4"/>
  <c r="AQ30" i="4"/>
  <c r="AR30" i="4"/>
  <c r="AT30" i="4"/>
  <c r="AU30" i="4"/>
  <c r="AV30" i="4"/>
  <c r="AW30" i="4"/>
  <c r="AX30" i="4"/>
  <c r="AY30" i="4"/>
  <c r="AZ30" i="4"/>
  <c r="AL31" i="4"/>
  <c r="AM31" i="4"/>
  <c r="AN31" i="4"/>
  <c r="AO31" i="4"/>
  <c r="AP31" i="4"/>
  <c r="AQ31" i="4"/>
  <c r="AR31" i="4"/>
  <c r="AT31" i="4"/>
  <c r="AU31" i="4"/>
  <c r="AV31" i="4"/>
  <c r="AW31" i="4"/>
  <c r="AX31" i="4"/>
  <c r="AY31" i="4"/>
  <c r="AZ31" i="4"/>
  <c r="AL32" i="4"/>
  <c r="AM32" i="4"/>
  <c r="AN32" i="4"/>
  <c r="AO32" i="4"/>
  <c r="AP32" i="4"/>
  <c r="AQ32" i="4"/>
  <c r="AR32" i="4"/>
  <c r="AT32" i="4"/>
  <c r="AU32" i="4"/>
  <c r="AV32" i="4"/>
  <c r="AW32" i="4"/>
  <c r="AX32" i="4"/>
  <c r="AY32" i="4"/>
  <c r="AZ32" i="4"/>
  <c r="AL33" i="4"/>
  <c r="AM33" i="4"/>
  <c r="AN33" i="4"/>
  <c r="AO33" i="4"/>
  <c r="AP33" i="4"/>
  <c r="AQ33" i="4"/>
  <c r="AR33" i="4"/>
  <c r="AT33" i="4"/>
  <c r="AU33" i="4"/>
  <c r="AV33" i="4"/>
  <c r="AW33" i="4"/>
  <c r="AX33" i="4"/>
  <c r="AY33" i="4"/>
  <c r="AZ33" i="4"/>
  <c r="AM27" i="4"/>
  <c r="AN27" i="4"/>
  <c r="AO27" i="4"/>
  <c r="AP27" i="4"/>
  <c r="AQ27" i="4"/>
  <c r="AR27" i="4"/>
  <c r="AT27" i="4"/>
  <c r="AU27" i="4"/>
  <c r="AV27" i="4"/>
  <c r="AW27" i="4"/>
  <c r="AX27" i="4"/>
  <c r="AY27" i="4"/>
  <c r="AZ27" i="4"/>
  <c r="AL19" i="4"/>
  <c r="AM19" i="4"/>
  <c r="AN19" i="4"/>
  <c r="AO19" i="4"/>
  <c r="AP19" i="4"/>
  <c r="AQ19" i="4"/>
  <c r="AR19" i="4"/>
  <c r="AT19" i="4"/>
  <c r="AU19" i="4"/>
  <c r="AV19" i="4"/>
  <c r="AW19" i="4"/>
  <c r="AX19" i="4"/>
  <c r="AY19" i="4"/>
  <c r="AZ19" i="4"/>
  <c r="AL20" i="4"/>
  <c r="AM20" i="4"/>
  <c r="AN20" i="4"/>
  <c r="AO20" i="4"/>
  <c r="AP20" i="4"/>
  <c r="AQ20" i="4"/>
  <c r="AR20" i="4"/>
  <c r="AT20" i="4"/>
  <c r="AU20" i="4"/>
  <c r="AV20" i="4"/>
  <c r="AW20" i="4"/>
  <c r="AX20" i="4"/>
  <c r="AY20" i="4"/>
  <c r="AZ20" i="4"/>
  <c r="AL21" i="4"/>
  <c r="AM21" i="4"/>
  <c r="AN21" i="4"/>
  <c r="AO21" i="4"/>
  <c r="AP21" i="4"/>
  <c r="AQ21" i="4"/>
  <c r="AR21" i="4"/>
  <c r="AT21" i="4"/>
  <c r="AU21" i="4"/>
  <c r="AV21" i="4"/>
  <c r="AW21" i="4"/>
  <c r="AX21" i="4"/>
  <c r="AY21" i="4"/>
  <c r="AZ21" i="4"/>
  <c r="AL22" i="4"/>
  <c r="AM22" i="4"/>
  <c r="AN22" i="4"/>
  <c r="AO22" i="4"/>
  <c r="AP22" i="4"/>
  <c r="AQ22" i="4"/>
  <c r="AR22" i="4"/>
  <c r="AT22" i="4"/>
  <c r="AU22" i="4"/>
  <c r="AV22" i="4"/>
  <c r="AW22" i="4"/>
  <c r="AX22" i="4"/>
  <c r="AY22" i="4"/>
  <c r="AZ22" i="4"/>
  <c r="AL23" i="4"/>
  <c r="AM23" i="4"/>
  <c r="AN23" i="4"/>
  <c r="AO23" i="4"/>
  <c r="AP23" i="4"/>
  <c r="AQ23" i="4"/>
  <c r="AR23" i="4"/>
  <c r="AT23" i="4"/>
  <c r="AU23" i="4"/>
  <c r="AV23" i="4"/>
  <c r="AW23" i="4"/>
  <c r="AX23" i="4"/>
  <c r="AY23" i="4"/>
  <c r="AZ23" i="4"/>
  <c r="AL24" i="4"/>
  <c r="AM24" i="4"/>
  <c r="AN24" i="4"/>
  <c r="AO24" i="4"/>
  <c r="AP24" i="4"/>
  <c r="AQ24" i="4"/>
  <c r="AR24" i="4"/>
  <c r="AT24" i="4"/>
  <c r="AU24" i="4"/>
  <c r="AV24" i="4"/>
  <c r="AW24" i="4"/>
  <c r="AX24" i="4"/>
  <c r="AY24" i="4"/>
  <c r="AZ24" i="4"/>
  <c r="AL25" i="4"/>
  <c r="AM25" i="4"/>
  <c r="AN25" i="4"/>
  <c r="AO25" i="4"/>
  <c r="AP25" i="4"/>
  <c r="AQ25" i="4"/>
  <c r="AR25" i="4"/>
  <c r="AT25" i="4"/>
  <c r="AU25" i="4"/>
  <c r="AV25" i="4"/>
  <c r="AW25" i="4"/>
  <c r="AX25" i="4"/>
  <c r="AY25" i="4"/>
  <c r="AZ25" i="4"/>
  <c r="AM18" i="4"/>
  <c r="AN18" i="4"/>
  <c r="AO18" i="4"/>
  <c r="AP18" i="4"/>
  <c r="AQ18" i="4"/>
  <c r="AR18" i="4"/>
  <c r="AT18" i="4"/>
  <c r="AU18" i="4"/>
  <c r="AV18" i="4"/>
  <c r="AW18" i="4"/>
  <c r="AX18" i="4"/>
  <c r="AY18" i="4"/>
  <c r="AZ18" i="4"/>
  <c r="AL8" i="4"/>
  <c r="AM8" i="4"/>
  <c r="AN8" i="4"/>
  <c r="AO8" i="4"/>
  <c r="AP8" i="4"/>
  <c r="AQ8" i="4"/>
  <c r="AR8" i="4"/>
  <c r="AT8" i="4"/>
  <c r="AU8" i="4"/>
  <c r="AV8" i="4"/>
  <c r="AW8" i="4"/>
  <c r="AX8" i="4"/>
  <c r="AY8" i="4"/>
  <c r="AZ8" i="4"/>
  <c r="AL9" i="4"/>
  <c r="AM9" i="4"/>
  <c r="AN9" i="4"/>
  <c r="AO9" i="4"/>
  <c r="AP9" i="4"/>
  <c r="AQ9" i="4"/>
  <c r="AR9" i="4"/>
  <c r="AT9" i="4"/>
  <c r="AU9" i="4"/>
  <c r="AV9" i="4"/>
  <c r="AW9" i="4"/>
  <c r="AX9" i="4"/>
  <c r="AY9" i="4"/>
  <c r="AZ9" i="4"/>
  <c r="AL10" i="4"/>
  <c r="AM10" i="4"/>
  <c r="AN10" i="4"/>
  <c r="AO10" i="4"/>
  <c r="AP10" i="4"/>
  <c r="AQ10" i="4"/>
  <c r="AR10" i="4"/>
  <c r="AT10" i="4"/>
  <c r="AU10" i="4"/>
  <c r="AV10" i="4"/>
  <c r="AW10" i="4"/>
  <c r="AX10" i="4"/>
  <c r="AY10" i="4"/>
  <c r="AZ10" i="4"/>
  <c r="AL11" i="4"/>
  <c r="AM11" i="4"/>
  <c r="AN11" i="4"/>
  <c r="AO11" i="4"/>
  <c r="AP11" i="4"/>
  <c r="AQ11" i="4"/>
  <c r="AR11" i="4"/>
  <c r="AT11" i="4"/>
  <c r="AU11" i="4"/>
  <c r="AV11" i="4"/>
  <c r="AW11" i="4"/>
  <c r="AX11" i="4"/>
  <c r="AY11" i="4"/>
  <c r="AZ11" i="4"/>
  <c r="AL12" i="4"/>
  <c r="AM12" i="4"/>
  <c r="AN12" i="4"/>
  <c r="AO12" i="4"/>
  <c r="AP12" i="4"/>
  <c r="AQ12" i="4"/>
  <c r="AR12" i="4"/>
  <c r="AT12" i="4"/>
  <c r="AU12" i="4"/>
  <c r="AV12" i="4"/>
  <c r="AW12" i="4"/>
  <c r="AX12" i="4"/>
  <c r="AY12" i="4"/>
  <c r="AZ12" i="4"/>
  <c r="AL13" i="4"/>
  <c r="AM13" i="4"/>
  <c r="AN13" i="4"/>
  <c r="AO13" i="4"/>
  <c r="AP13" i="4"/>
  <c r="AQ13" i="4"/>
  <c r="AR13" i="4"/>
  <c r="AT13" i="4"/>
  <c r="AU13" i="4"/>
  <c r="AV13" i="4"/>
  <c r="AW13" i="4"/>
  <c r="AX13" i="4"/>
  <c r="AY13" i="4"/>
  <c r="AZ13" i="4"/>
  <c r="AL14" i="4"/>
  <c r="AM14" i="4"/>
  <c r="AN14" i="4"/>
  <c r="AO14" i="4"/>
  <c r="AP14" i="4"/>
  <c r="AQ14" i="4"/>
  <c r="AR14" i="4"/>
  <c r="AT14" i="4"/>
  <c r="AU14" i="4"/>
  <c r="AV14" i="4"/>
  <c r="AW14" i="4"/>
  <c r="AX14" i="4"/>
  <c r="AY14" i="4"/>
  <c r="AZ14" i="4"/>
  <c r="AL15" i="4"/>
  <c r="AM15" i="4"/>
  <c r="AN15" i="4"/>
  <c r="AO15" i="4"/>
  <c r="AP15" i="4"/>
  <c r="AQ15" i="4"/>
  <c r="AR15" i="4"/>
  <c r="AT15" i="4"/>
  <c r="AU15" i="4"/>
  <c r="AV15" i="4"/>
  <c r="AW15" i="4"/>
  <c r="AX15" i="4"/>
  <c r="AY15" i="4"/>
  <c r="AZ15" i="4"/>
  <c r="AL16" i="4"/>
  <c r="AM16" i="4"/>
  <c r="AN16" i="4"/>
  <c r="AO16" i="4"/>
  <c r="AP16" i="4"/>
  <c r="AQ16" i="4"/>
  <c r="AR16" i="4"/>
  <c r="AT16" i="4"/>
  <c r="AU16" i="4"/>
  <c r="AV16" i="4"/>
  <c r="AW16" i="4"/>
  <c r="AX16" i="4"/>
  <c r="AY16" i="4"/>
  <c r="AZ16" i="4"/>
  <c r="AM7" i="4"/>
  <c r="AN7" i="4"/>
  <c r="AO7" i="4"/>
  <c r="AP7" i="4"/>
  <c r="AQ7" i="4"/>
  <c r="AR7" i="4"/>
  <c r="AT7" i="4"/>
  <c r="AU7" i="4"/>
  <c r="AV7" i="4"/>
  <c r="AW7" i="4"/>
  <c r="AX7" i="4"/>
  <c r="AY7" i="4"/>
  <c r="AZ7" i="4"/>
  <c r="AL7" i="4"/>
  <c r="P31" i="19"/>
  <c r="P32" i="19"/>
  <c r="P33" i="19"/>
  <c r="P34" i="19"/>
  <c r="P35" i="19"/>
  <c r="P36" i="19"/>
  <c r="P37" i="19"/>
  <c r="P38" i="19"/>
  <c r="P39" i="19"/>
  <c r="P40" i="19"/>
  <c r="P41" i="19"/>
  <c r="P42" i="19"/>
  <c r="P43" i="19"/>
  <c r="P44" i="19"/>
  <c r="P45" i="19"/>
  <c r="P46" i="19"/>
  <c r="P47" i="19"/>
  <c r="P30" i="19"/>
  <c r="M31" i="19"/>
  <c r="M32" i="19"/>
  <c r="M33" i="19"/>
  <c r="M34" i="19"/>
  <c r="M35" i="19"/>
  <c r="M36" i="19"/>
  <c r="M37" i="19"/>
  <c r="M38" i="19"/>
  <c r="M39" i="19"/>
  <c r="M40" i="19"/>
  <c r="M41" i="19"/>
  <c r="M42" i="19"/>
  <c r="M43" i="19"/>
  <c r="M44" i="19"/>
  <c r="M45" i="19"/>
  <c r="M46" i="19"/>
  <c r="M47" i="19"/>
  <c r="M30" i="19"/>
  <c r="L57" i="8"/>
  <c r="M57" i="8"/>
  <c r="L56" i="8"/>
  <c r="M56" i="8"/>
  <c r="L55" i="8"/>
  <c r="M55" i="8"/>
  <c r="L51" i="8"/>
  <c r="M51" i="8"/>
  <c r="L50" i="8"/>
  <c r="M50" i="8"/>
  <c r="L49" i="8"/>
  <c r="M49" i="8"/>
  <c r="L39" i="8"/>
  <c r="M39" i="8"/>
  <c r="L45" i="8"/>
  <c r="M45" i="8"/>
  <c r="L44" i="8"/>
  <c r="M44" i="8"/>
  <c r="L43" i="8"/>
  <c r="M43" i="8"/>
  <c r="L38" i="8"/>
  <c r="M38" i="8"/>
  <c r="L37" i="8"/>
  <c r="M37" i="8"/>
  <c r="L33" i="8"/>
  <c r="M33" i="8"/>
  <c r="L32" i="8"/>
  <c r="M32" i="8"/>
  <c r="L31" i="8"/>
  <c r="M31" i="8"/>
  <c r="L27" i="8"/>
  <c r="M27" i="8"/>
  <c r="L26" i="8"/>
  <c r="M26" i="8"/>
  <c r="L25" i="8"/>
  <c r="M25" i="8"/>
  <c r="L21" i="8"/>
  <c r="M21" i="8"/>
  <c r="L20" i="8"/>
  <c r="M20" i="8"/>
  <c r="L19" i="8"/>
  <c r="M19" i="8"/>
  <c r="M15" i="8"/>
  <c r="L15" i="8"/>
  <c r="M14" i="8"/>
  <c r="M13" i="8"/>
  <c r="L13" i="8"/>
  <c r="M9" i="8"/>
  <c r="M8" i="8"/>
  <c r="M7" i="8"/>
  <c r="P57" i="8"/>
  <c r="P56" i="8"/>
  <c r="P55" i="8"/>
  <c r="P51" i="8"/>
  <c r="P50" i="8"/>
  <c r="P49" i="8"/>
  <c r="P45" i="8"/>
  <c r="P44" i="8"/>
  <c r="P38" i="8"/>
  <c r="P43" i="8"/>
  <c r="P39" i="8"/>
  <c r="P37" i="8"/>
  <c r="P33" i="8"/>
  <c r="P32" i="8"/>
  <c r="P31" i="8"/>
  <c r="P27" i="8"/>
  <c r="P26" i="8"/>
  <c r="O26" i="8"/>
  <c r="P25" i="8"/>
  <c r="O25" i="8"/>
  <c r="P21" i="8"/>
  <c r="O21" i="8"/>
  <c r="P20" i="8"/>
  <c r="P19" i="8"/>
  <c r="O19" i="8"/>
  <c r="P15" i="8"/>
  <c r="P14" i="8"/>
  <c r="O14" i="8"/>
  <c r="P13" i="8"/>
  <c r="O13" i="8"/>
  <c r="P9" i="8"/>
  <c r="P8" i="8"/>
  <c r="P7" i="8"/>
  <c r="K31" i="19"/>
  <c r="L31" i="19"/>
  <c r="N31" i="19"/>
  <c r="O31" i="19"/>
  <c r="K32" i="19"/>
  <c r="L32" i="19"/>
  <c r="N32" i="19"/>
  <c r="O32" i="19"/>
  <c r="K33" i="19"/>
  <c r="L33" i="19"/>
  <c r="N33" i="19"/>
  <c r="O33" i="19"/>
  <c r="K34" i="19"/>
  <c r="L34" i="19"/>
  <c r="N34" i="19"/>
  <c r="O34" i="19"/>
  <c r="K35" i="19"/>
  <c r="L35" i="19"/>
  <c r="N35" i="19"/>
  <c r="O35" i="19"/>
  <c r="K36" i="19"/>
  <c r="L36" i="19"/>
  <c r="N36" i="19"/>
  <c r="O36" i="19"/>
  <c r="K37" i="19"/>
  <c r="N37" i="19"/>
  <c r="O37" i="19"/>
  <c r="K38" i="19"/>
  <c r="L38" i="19"/>
  <c r="N38" i="19"/>
  <c r="O38" i="19"/>
  <c r="K39" i="19"/>
  <c r="L39" i="19"/>
  <c r="N39" i="19"/>
  <c r="O39" i="19"/>
  <c r="K40" i="19"/>
  <c r="L40" i="19"/>
  <c r="N40" i="19"/>
  <c r="O40" i="19"/>
  <c r="K41" i="19"/>
  <c r="L41" i="19"/>
  <c r="N41" i="19"/>
  <c r="O41" i="19"/>
  <c r="K42" i="19"/>
  <c r="L42" i="19"/>
  <c r="N42" i="19"/>
  <c r="O42" i="19"/>
  <c r="K43" i="19"/>
  <c r="L43" i="19"/>
  <c r="N43" i="19"/>
  <c r="O43" i="19"/>
  <c r="K44" i="19"/>
  <c r="L44" i="19"/>
  <c r="N44" i="19"/>
  <c r="O44" i="19"/>
  <c r="K45" i="19"/>
  <c r="L45" i="19"/>
  <c r="N45" i="19"/>
  <c r="O45" i="19"/>
  <c r="K46" i="19"/>
  <c r="L46" i="19"/>
  <c r="N46" i="19"/>
  <c r="O46" i="19"/>
  <c r="K47" i="19"/>
  <c r="L47" i="19"/>
  <c r="N47" i="19"/>
  <c r="O47" i="19"/>
  <c r="L30" i="19"/>
  <c r="N30" i="19"/>
  <c r="O30" i="19"/>
  <c r="C35" i="19"/>
  <c r="D35" i="19"/>
  <c r="E35" i="19"/>
  <c r="F35" i="19"/>
  <c r="G35" i="19"/>
  <c r="J35" i="19"/>
  <c r="C36" i="19"/>
  <c r="D36" i="19"/>
  <c r="E36" i="19"/>
  <c r="F36" i="19"/>
  <c r="G36" i="19"/>
  <c r="J36" i="19"/>
  <c r="B35" i="19"/>
  <c r="B36" i="19"/>
  <c r="J31" i="19"/>
  <c r="J32" i="19"/>
  <c r="J33" i="19"/>
  <c r="J34" i="19"/>
  <c r="J37" i="19"/>
  <c r="J38" i="19"/>
  <c r="J39" i="19"/>
  <c r="J40" i="19"/>
  <c r="J41" i="19"/>
  <c r="J42" i="19"/>
  <c r="J43" i="19"/>
  <c r="J44" i="19"/>
  <c r="J45" i="19"/>
  <c r="J46" i="19"/>
  <c r="J47" i="19"/>
  <c r="J30" i="19"/>
  <c r="K30" i="19"/>
  <c r="K56" i="8"/>
  <c r="O56" i="8"/>
  <c r="K57" i="8"/>
  <c r="O57" i="8"/>
  <c r="K50" i="8"/>
  <c r="O50" i="8"/>
  <c r="K51" i="8"/>
  <c r="O51" i="8"/>
  <c r="K44" i="8"/>
  <c r="O44" i="8"/>
  <c r="K45" i="8"/>
  <c r="O45" i="8"/>
  <c r="K38" i="8"/>
  <c r="O38" i="8"/>
  <c r="K39" i="8"/>
  <c r="O39" i="8"/>
  <c r="K32" i="8"/>
  <c r="O32" i="8"/>
  <c r="K33" i="8"/>
  <c r="O33" i="8"/>
  <c r="K26" i="8"/>
  <c r="K27" i="8"/>
  <c r="O27" i="8"/>
  <c r="K20" i="8"/>
  <c r="O20" i="8"/>
  <c r="K21" i="8"/>
  <c r="K14" i="8"/>
  <c r="L14" i="8"/>
  <c r="K15" i="8"/>
  <c r="O15" i="8"/>
  <c r="O9" i="8"/>
  <c r="K9" i="8"/>
  <c r="L9" i="8"/>
  <c r="O8" i="8"/>
  <c r="L8" i="8"/>
  <c r="K8" i="8"/>
  <c r="N55" i="8"/>
  <c r="O55" i="8"/>
  <c r="N49" i="8"/>
  <c r="O49" i="8"/>
  <c r="N43" i="8"/>
  <c r="O43" i="8"/>
  <c r="N37" i="8"/>
  <c r="O37" i="8"/>
  <c r="N31" i="8"/>
  <c r="O31" i="8"/>
  <c r="N25" i="8"/>
  <c r="N19" i="8"/>
  <c r="N13" i="8"/>
  <c r="N7" i="8"/>
  <c r="L7" i="8"/>
  <c r="O7" i="8"/>
  <c r="K55" i="8"/>
  <c r="K49" i="8"/>
  <c r="K43" i="8"/>
  <c r="K37" i="8"/>
  <c r="K31" i="8"/>
  <c r="K25" i="8"/>
  <c r="K19" i="8"/>
  <c r="K13" i="8"/>
  <c r="K7" i="8"/>
  <c r="AA53" i="4"/>
  <c r="H53" i="4"/>
  <c r="AR53" i="4"/>
  <c r="AL52" i="4"/>
  <c r="AL50" i="4"/>
  <c r="AL49" i="4"/>
  <c r="AL47" i="4"/>
  <c r="AL45" i="4"/>
  <c r="AL43" i="4"/>
  <c r="AL42" i="4"/>
  <c r="AL41" i="4"/>
  <c r="AL35" i="4"/>
  <c r="AL27" i="4"/>
  <c r="AL18" i="4"/>
  <c r="G53" i="4"/>
  <c r="AQ53" i="4"/>
  <c r="AP53" i="4"/>
  <c r="AO53" i="4"/>
  <c r="AN53" i="4"/>
  <c r="AM53" i="4"/>
  <c r="AL53" i="4"/>
  <c r="F39" i="19"/>
  <c r="F40" i="19"/>
  <c r="D39" i="19"/>
  <c r="D40" i="19"/>
  <c r="D41" i="19"/>
  <c r="B31" i="19"/>
  <c r="C31" i="19"/>
  <c r="D31" i="19"/>
  <c r="E31" i="19"/>
  <c r="F31" i="19"/>
  <c r="G31" i="19"/>
  <c r="B32" i="19"/>
  <c r="C32" i="19"/>
  <c r="D32" i="19"/>
  <c r="E32" i="19"/>
  <c r="F32" i="19"/>
  <c r="G32" i="19"/>
  <c r="B33" i="19"/>
  <c r="C33" i="19"/>
  <c r="D33" i="19"/>
  <c r="E33" i="19"/>
  <c r="F33" i="19"/>
  <c r="G33" i="19"/>
  <c r="B34" i="19"/>
  <c r="C34" i="19"/>
  <c r="D34" i="19"/>
  <c r="E34" i="19"/>
  <c r="F34" i="19"/>
  <c r="G34" i="19"/>
  <c r="B37" i="19"/>
  <c r="C37" i="19"/>
  <c r="D37" i="19"/>
  <c r="E37" i="19"/>
  <c r="F37" i="19"/>
  <c r="G37" i="19"/>
  <c r="B39" i="19"/>
  <c r="C39" i="19"/>
  <c r="E39" i="19"/>
  <c r="G39" i="19"/>
  <c r="B40" i="19"/>
  <c r="C40" i="19"/>
  <c r="E40" i="19"/>
  <c r="G40" i="19"/>
  <c r="B41" i="19"/>
  <c r="C41" i="19"/>
  <c r="E41" i="19"/>
  <c r="F41" i="19"/>
  <c r="G41" i="19"/>
  <c r="B42" i="19"/>
  <c r="C42" i="19"/>
  <c r="D42" i="19"/>
  <c r="E42" i="19"/>
  <c r="F42" i="19"/>
  <c r="G42" i="19"/>
  <c r="B43" i="19"/>
  <c r="C43" i="19"/>
  <c r="D43" i="19"/>
  <c r="E43" i="19"/>
  <c r="F43" i="19"/>
  <c r="G43" i="19"/>
  <c r="B44" i="19"/>
  <c r="C44" i="19"/>
  <c r="D44" i="19"/>
  <c r="E44" i="19"/>
  <c r="F44" i="19"/>
  <c r="G44" i="19"/>
  <c r="B45" i="19"/>
  <c r="C45" i="19"/>
  <c r="D45" i="19"/>
  <c r="E45" i="19"/>
  <c r="F45" i="19"/>
  <c r="G45" i="19"/>
  <c r="B46" i="19"/>
  <c r="C46" i="19"/>
  <c r="D46" i="19"/>
  <c r="E46" i="19"/>
  <c r="F46" i="19"/>
  <c r="G46" i="19"/>
  <c r="B47" i="19"/>
  <c r="C47" i="19"/>
  <c r="D47" i="19"/>
  <c r="E47" i="19"/>
  <c r="F47" i="19"/>
  <c r="G47" i="19"/>
  <c r="C30" i="19"/>
  <c r="D30" i="19"/>
  <c r="E30" i="19"/>
  <c r="F30" i="19"/>
  <c r="G30" i="19"/>
  <c r="H30" i="19"/>
  <c r="D13" i="8"/>
  <c r="E13" i="8"/>
  <c r="F13" i="8"/>
  <c r="G13" i="8"/>
  <c r="H13" i="8"/>
  <c r="D14" i="8"/>
  <c r="E14" i="8"/>
  <c r="F14" i="8"/>
  <c r="G14" i="8"/>
  <c r="H14" i="8"/>
  <c r="D15" i="8"/>
  <c r="E15" i="8"/>
  <c r="F15" i="8"/>
  <c r="G15" i="8"/>
  <c r="H15" i="8"/>
  <c r="D19" i="8"/>
  <c r="E19" i="8"/>
  <c r="F19" i="8"/>
  <c r="G19" i="8"/>
  <c r="H19" i="8"/>
  <c r="D20" i="8"/>
  <c r="E20" i="8"/>
  <c r="F20" i="8"/>
  <c r="G20" i="8"/>
  <c r="H20" i="8"/>
  <c r="D21" i="8"/>
  <c r="E21" i="8"/>
  <c r="F21" i="8"/>
  <c r="G21" i="8"/>
  <c r="H21" i="8"/>
  <c r="D25" i="8"/>
  <c r="E25" i="8"/>
  <c r="F25" i="8"/>
  <c r="G25" i="8"/>
  <c r="H25" i="8"/>
  <c r="D26" i="8"/>
  <c r="E26" i="8"/>
  <c r="F26" i="8"/>
  <c r="G26" i="8"/>
  <c r="H26" i="8"/>
  <c r="D27" i="8"/>
  <c r="E27" i="8"/>
  <c r="F27" i="8"/>
  <c r="G27" i="8"/>
  <c r="H27" i="8"/>
  <c r="D31" i="8"/>
  <c r="E31" i="8"/>
  <c r="F31" i="8"/>
  <c r="G31" i="8"/>
  <c r="H31" i="8"/>
  <c r="D32" i="8"/>
  <c r="E32" i="8"/>
  <c r="F32" i="8"/>
  <c r="G32" i="8"/>
  <c r="H32" i="8"/>
  <c r="D33" i="8"/>
  <c r="E33" i="8"/>
  <c r="F33" i="8"/>
  <c r="G33" i="8"/>
  <c r="H33" i="8"/>
  <c r="D37" i="8"/>
  <c r="E37" i="8"/>
  <c r="F37" i="8"/>
  <c r="G37" i="8"/>
  <c r="H37" i="8"/>
  <c r="D38" i="8"/>
  <c r="E38" i="8"/>
  <c r="F38" i="8"/>
  <c r="G38" i="8"/>
  <c r="H38" i="8"/>
  <c r="D39" i="8"/>
  <c r="E39" i="8"/>
  <c r="F39" i="8"/>
  <c r="G39" i="8"/>
  <c r="H39" i="8"/>
  <c r="D43" i="8"/>
  <c r="E43" i="8"/>
  <c r="F43" i="8"/>
  <c r="G43" i="8"/>
  <c r="H43" i="8"/>
  <c r="D44" i="8"/>
  <c r="E44" i="8"/>
  <c r="F44" i="8"/>
  <c r="G44" i="8"/>
  <c r="H44" i="8"/>
  <c r="D45" i="8"/>
  <c r="E45" i="8"/>
  <c r="F45" i="8"/>
  <c r="G45" i="8"/>
  <c r="H45" i="8"/>
  <c r="D49" i="8"/>
  <c r="E49" i="8"/>
  <c r="F49" i="8"/>
  <c r="G49" i="8"/>
  <c r="H49" i="8"/>
  <c r="D50" i="8"/>
  <c r="E50" i="8"/>
  <c r="F50" i="8"/>
  <c r="G50" i="8"/>
  <c r="H50" i="8"/>
  <c r="D51" i="8"/>
  <c r="E51" i="8"/>
  <c r="F51" i="8"/>
  <c r="G51" i="8"/>
  <c r="H51" i="8"/>
  <c r="D55" i="8"/>
  <c r="E55" i="8"/>
  <c r="F55" i="8"/>
  <c r="G55" i="8"/>
  <c r="H55" i="8"/>
  <c r="D56" i="8"/>
  <c r="E56" i="8"/>
  <c r="F56" i="8"/>
  <c r="G56" i="8"/>
  <c r="H56" i="8"/>
  <c r="D57" i="8"/>
  <c r="E57" i="8"/>
  <c r="F57" i="8"/>
  <c r="G57" i="8"/>
  <c r="H57" i="8"/>
</calcChain>
</file>

<file path=xl/sharedStrings.xml><?xml version="1.0" encoding="utf-8"?>
<sst xmlns="http://schemas.openxmlformats.org/spreadsheetml/2006/main" count="728" uniqueCount="189">
  <si>
    <t>Natural and Physical Sciences</t>
  </si>
  <si>
    <t>Information Technology</t>
  </si>
  <si>
    <t>Engineering and Related Technologies</t>
  </si>
  <si>
    <t>Architecture and Building</t>
  </si>
  <si>
    <t>Agriculture, Environmental and Related Studies</t>
  </si>
  <si>
    <t>Health</t>
  </si>
  <si>
    <t>Education</t>
  </si>
  <si>
    <t>Management and Commerce</t>
  </si>
  <si>
    <t>Society and Culture</t>
  </si>
  <si>
    <t>Creative Arts</t>
  </si>
  <si>
    <t>New South Wales</t>
  </si>
  <si>
    <t>Charles Sturt University</t>
  </si>
  <si>
    <t>Macquarie University</t>
  </si>
  <si>
    <t>Southern Cross University</t>
  </si>
  <si>
    <t>The University of New England</t>
  </si>
  <si>
    <t>The University of New South Wales</t>
  </si>
  <si>
    <t>The University of Newcastle</t>
  </si>
  <si>
    <t>The University of Sydney</t>
  </si>
  <si>
    <t>University of Technology, Sydney</t>
  </si>
  <si>
    <t>University of Western Sydney</t>
  </si>
  <si>
    <t>University of Wollongong</t>
  </si>
  <si>
    <t>Victoria</t>
  </si>
  <si>
    <t>La Trobe University</t>
  </si>
  <si>
    <t>Monash University</t>
  </si>
  <si>
    <t>RMIT University</t>
  </si>
  <si>
    <t>Swinburne University of Technology</t>
  </si>
  <si>
    <t>The University of Melbourne</t>
  </si>
  <si>
    <t>Victoria University</t>
  </si>
  <si>
    <t>Queensland</t>
  </si>
  <si>
    <t>Central Queensland University</t>
  </si>
  <si>
    <t>Griffith University</t>
  </si>
  <si>
    <t>James Cook University</t>
  </si>
  <si>
    <t>Queensland University of Technology</t>
  </si>
  <si>
    <t>The University of Queensland</t>
  </si>
  <si>
    <t>University of Southern Queensland</t>
  </si>
  <si>
    <t>University of the Sunshine Coast</t>
  </si>
  <si>
    <t>Western Australia</t>
  </si>
  <si>
    <t>Curtin University of Technology</t>
  </si>
  <si>
    <t>Edith Cowan University</t>
  </si>
  <si>
    <t>Murdoch University</t>
  </si>
  <si>
    <t>The University of Western Australia</t>
  </si>
  <si>
    <t>South Australia</t>
  </si>
  <si>
    <t>The University of Adelaide</t>
  </si>
  <si>
    <t>University of South Australia</t>
  </si>
  <si>
    <t>Tasmania</t>
  </si>
  <si>
    <t>University of Tasmania</t>
  </si>
  <si>
    <t>Northern Territory</t>
  </si>
  <si>
    <t>Charles Darwin University</t>
  </si>
  <si>
    <t>Australian Capital Territory</t>
  </si>
  <si>
    <t>The Australian National University</t>
  </si>
  <si>
    <t>University of Canberra</t>
  </si>
  <si>
    <t>Multi-State</t>
  </si>
  <si>
    <t>Australian Catholic University</t>
  </si>
  <si>
    <t>The University of Notre Dame Australia</t>
  </si>
  <si>
    <t>Gender</t>
  </si>
  <si>
    <t>CONTENTS</t>
  </si>
  <si>
    <t>&lt;Back to contents&gt;</t>
  </si>
  <si>
    <t xml:space="preserve"> &lt;Back to contents&gt;</t>
  </si>
  <si>
    <t>Deakin University</t>
  </si>
  <si>
    <t>Offer rate</t>
  </si>
  <si>
    <t>Non-Year 12</t>
  </si>
  <si>
    <t>Current Year 12</t>
  </si>
  <si>
    <t>Female</t>
  </si>
  <si>
    <t>Male</t>
  </si>
  <si>
    <t>Indigenous status</t>
  </si>
  <si>
    <t>SES</t>
  </si>
  <si>
    <t>High SES</t>
  </si>
  <si>
    <t>Medium SES</t>
  </si>
  <si>
    <t>Low SES</t>
  </si>
  <si>
    <t>FIELD OF EDUCATION </t>
  </si>
  <si>
    <t xml:space="preserve"> All low SES applicants </t>
  </si>
  <si>
    <t>Medical Studies</t>
  </si>
  <si>
    <t>Nursing</t>
  </si>
  <si>
    <t>Dental Studies</t>
  </si>
  <si>
    <t>Veterinary Studies</t>
  </si>
  <si>
    <t>Total</t>
  </si>
  <si>
    <t xml:space="preserve"> All medium SES applicants </t>
  </si>
  <si>
    <t xml:space="preserve"> All high SES applicants </t>
  </si>
  <si>
    <t>Health Other</t>
  </si>
  <si>
    <t xml:space="preserve"> Metropolitan applicants </t>
  </si>
  <si>
    <t xml:space="preserve"> Non-Metropolitan Applicants </t>
  </si>
  <si>
    <t>FIELD OF EDUCATION</t>
  </si>
  <si>
    <t>Vic.</t>
  </si>
  <si>
    <t>Qld</t>
  </si>
  <si>
    <t>WA</t>
  </si>
  <si>
    <t>Tas.</t>
  </si>
  <si>
    <t>Australia</t>
  </si>
  <si>
    <t>90.05 or more</t>
  </si>
  <si>
    <t>80.05-90.00</t>
  </si>
  <si>
    <t>70.05-80.00</t>
  </si>
  <si>
    <t>60.05-70.00</t>
  </si>
  <si>
    <t>50.05-60.00</t>
  </si>
  <si>
    <t xml:space="preserve">Total </t>
  </si>
  <si>
    <t>Applications</t>
  </si>
  <si>
    <t>Offers</t>
  </si>
  <si>
    <t>Offer rates</t>
  </si>
  <si>
    <t>Flinders University of South Australia</t>
  </si>
  <si>
    <t>Offer Rates</t>
  </si>
  <si>
    <t>NOTES</t>
  </si>
  <si>
    <t>Metropolitan</t>
  </si>
  <si>
    <t>Non-Metropolitan</t>
  </si>
  <si>
    <t>Age</t>
  </si>
  <si>
    <t>20-24</t>
  </si>
  <si>
    <t>25-39</t>
  </si>
  <si>
    <t>40 and over</t>
  </si>
  <si>
    <t>Home state</t>
  </si>
  <si>
    <t>50.00 or less</t>
  </si>
  <si>
    <t>Year 12 status</t>
  </si>
  <si>
    <t>Indigenous</t>
  </si>
  <si>
    <t>Non-Indigenous</t>
  </si>
  <si>
    <t>Regionality</t>
  </si>
  <si>
    <t>ATAR</t>
  </si>
  <si>
    <t>% change in applications</t>
  </si>
  <si>
    <t>% change in offers</t>
  </si>
  <si>
    <t>19 and under</t>
  </si>
  <si>
    <t>Interstate / overseas</t>
  </si>
  <si>
    <t xml:space="preserve">Notes: </t>
  </si>
  <si>
    <t>Notes:</t>
  </si>
  <si>
    <t>Federation University of Australia</t>
  </si>
  <si>
    <t>Tables do not always sum to reported totals due to the exclusion of invalid or missing information.</t>
  </si>
  <si>
    <t>NSW</t>
  </si>
  <si>
    <t>SA</t>
  </si>
  <si>
    <t>ACT</t>
  </si>
  <si>
    <t>NT</t>
  </si>
  <si>
    <t>1. Offer rates is the proportion of applicants with at least one valid preference (both TAC and direct applicants data combined) who receive an offer.  Given that offers may result from lower order preferences, offer rates for certain institutions may exceed 100%.</t>
  </si>
  <si>
    <t>Combined Applications, Offers and Offer Rates</t>
  </si>
  <si>
    <t>Environmental Studies</t>
  </si>
  <si>
    <t>Agriculture and other Related Studies</t>
  </si>
  <si>
    <r>
      <t>2020</t>
    </r>
    <r>
      <rPr>
        <b/>
        <vertAlign val="superscript"/>
        <sz val="11"/>
        <color theme="1"/>
        <rFont val="Calibri"/>
        <family val="2"/>
        <scheme val="minor"/>
      </rPr>
      <t>b</t>
    </r>
  </si>
  <si>
    <r>
      <t>2019</t>
    </r>
    <r>
      <rPr>
        <b/>
        <vertAlign val="superscript"/>
        <sz val="11"/>
        <color theme="1"/>
        <rFont val="Calibri"/>
        <family val="2"/>
        <scheme val="minor"/>
      </rPr>
      <t>b</t>
    </r>
  </si>
  <si>
    <r>
      <t>2020</t>
    </r>
    <r>
      <rPr>
        <b/>
        <vertAlign val="superscript"/>
        <sz val="11"/>
        <color theme="1"/>
        <rFont val="Calibri"/>
        <family val="2"/>
        <scheme val="minor"/>
      </rPr>
      <t>a</t>
    </r>
  </si>
  <si>
    <r>
      <t>2019</t>
    </r>
    <r>
      <rPr>
        <b/>
        <vertAlign val="superscript"/>
        <sz val="11"/>
        <color theme="1"/>
        <rFont val="Calibri"/>
        <family val="2"/>
        <scheme val="minor"/>
      </rPr>
      <t>a</t>
    </r>
  </si>
  <si>
    <r>
      <t>2021</t>
    </r>
    <r>
      <rPr>
        <b/>
        <vertAlign val="superscript"/>
        <sz val="11"/>
        <color theme="1"/>
        <rFont val="Calibri"/>
        <family val="2"/>
        <scheme val="minor"/>
      </rPr>
      <t>b</t>
    </r>
  </si>
  <si>
    <r>
      <t>2021</t>
    </r>
    <r>
      <rPr>
        <b/>
        <vertAlign val="superscript"/>
        <sz val="11"/>
        <color theme="1"/>
        <rFont val="Calibri"/>
        <family val="2"/>
        <scheme val="minor"/>
      </rPr>
      <t>a</t>
    </r>
  </si>
  <si>
    <t>2019a denotes including Qld TAC data</t>
  </si>
  <si>
    <t>2019b denotes excluding Qld TAC data</t>
  </si>
  <si>
    <t>2020a denotes including Qld TAC data</t>
  </si>
  <si>
    <t>2020b denotes excluding Qld TAC data</t>
  </si>
  <si>
    <t>2021a denotes including Qld TAC data</t>
  </si>
  <si>
    <t>2021b denotes excluding Qld TAC data</t>
  </si>
  <si>
    <t>Table A10 Combined Applicants, offers and offer rates by institution, 2010-2024</t>
  </si>
  <si>
    <t>Table A10 Combined Applications, offers and offer rates by institution, 2010-2024</t>
  </si>
  <si>
    <t>Table A1 Applications, offers and acceptances by state, 2010-2024</t>
  </si>
  <si>
    <t>2. Batchelor Institute of Indigenous Tertiary Education counts for 2010-2011 are included in Charles Darwin University</t>
  </si>
  <si>
    <t>&lt;5</t>
  </si>
  <si>
    <r>
      <t>2019</t>
    </r>
    <r>
      <rPr>
        <vertAlign val="superscript"/>
        <sz val="9"/>
        <rFont val="Calibri"/>
        <family val="2"/>
        <scheme val="minor"/>
      </rPr>
      <t>a</t>
    </r>
    <r>
      <rPr>
        <sz val="9"/>
        <rFont val="Calibri"/>
        <family val="2"/>
        <scheme val="minor"/>
      </rPr>
      <t xml:space="preserve"> denotes including Qld TAC data</t>
    </r>
  </si>
  <si>
    <r>
      <t>2019</t>
    </r>
    <r>
      <rPr>
        <vertAlign val="superscript"/>
        <sz val="9"/>
        <rFont val="Calibri"/>
        <family val="2"/>
        <scheme val="minor"/>
      </rPr>
      <t>b</t>
    </r>
    <r>
      <rPr>
        <sz val="9"/>
        <rFont val="Calibri"/>
        <family val="2"/>
        <scheme val="minor"/>
      </rPr>
      <t xml:space="preserve"> denotes excluding Qld TAC data</t>
    </r>
  </si>
  <si>
    <r>
      <t>2020</t>
    </r>
    <r>
      <rPr>
        <vertAlign val="superscript"/>
        <sz val="9"/>
        <rFont val="Calibri"/>
        <family val="2"/>
        <scheme val="minor"/>
      </rPr>
      <t>a</t>
    </r>
    <r>
      <rPr>
        <sz val="9"/>
        <rFont val="Calibri"/>
        <family val="2"/>
        <scheme val="minor"/>
      </rPr>
      <t xml:space="preserve"> denotes including Qld TAC data</t>
    </r>
  </si>
  <si>
    <r>
      <t>2020</t>
    </r>
    <r>
      <rPr>
        <vertAlign val="superscript"/>
        <sz val="9"/>
        <rFont val="Calibri"/>
        <family val="2"/>
        <scheme val="minor"/>
      </rPr>
      <t>b</t>
    </r>
    <r>
      <rPr>
        <sz val="9"/>
        <rFont val="Calibri"/>
        <family val="2"/>
        <scheme val="minor"/>
      </rPr>
      <t xml:space="preserve"> denotes excluding Qld TAC data</t>
    </r>
  </si>
  <si>
    <r>
      <t>2021</t>
    </r>
    <r>
      <rPr>
        <vertAlign val="superscript"/>
        <sz val="9"/>
        <rFont val="Calibri"/>
        <family val="2"/>
        <scheme val="minor"/>
      </rPr>
      <t>a</t>
    </r>
    <r>
      <rPr>
        <sz val="9"/>
        <rFont val="Calibri"/>
        <family val="2"/>
        <scheme val="minor"/>
      </rPr>
      <t xml:space="preserve"> denotes including Qld TAC data</t>
    </r>
  </si>
  <si>
    <r>
      <t>2021</t>
    </r>
    <r>
      <rPr>
        <vertAlign val="superscript"/>
        <sz val="9"/>
        <rFont val="Calibri"/>
        <family val="2"/>
        <scheme val="minor"/>
      </rPr>
      <t>b</t>
    </r>
    <r>
      <rPr>
        <sz val="9"/>
        <rFont val="Calibri"/>
        <family val="2"/>
        <scheme val="minor"/>
      </rPr>
      <t xml:space="preserve"> denotes excluding Qld TAC data</t>
    </r>
  </si>
  <si>
    <t>1. Offer rates is the proportion of applicants with at least one valid preference (both TAC and direct applicants data combined) who receive an offer.  Given that offers may result from lower order preferences, offer rates may exceed 100%.</t>
  </si>
  <si>
    <t>which may result in offer rate being higher than 100% in some categories.</t>
  </si>
  <si>
    <t>Table A8.1 Current Year 12 applications and offers by state by ATAR, 2022-2024</t>
  </si>
  <si>
    <t xml:space="preserve">Table A8.2 Current Year 12 offer rates by state by ATAR, 2022-2024 </t>
  </si>
  <si>
    <t>Table A9.2 Share of current Year 12 applications and offers by SES, 2022-2024</t>
  </si>
  <si>
    <t xml:space="preserve">Table A9.1 Current Year 12 applications and offers by SES, 2022-2024 </t>
  </si>
  <si>
    <t>Table A7 Applications and offers by Indigenous status by field of education, 2022-2024</t>
  </si>
  <si>
    <t>Table A6 Applications and offers by region by field of education, 2022-2024</t>
  </si>
  <si>
    <t>Table A5 Applications and offers by SES by field of education, 2022-2024</t>
  </si>
  <si>
    <t>Table A3 Applications and offers by under-represented groups, by state, 2022-2024</t>
  </si>
  <si>
    <t>Table A2 Applications and offers by Year 12 status, age, gender, and home state/interstate, by state, 2022-2024</t>
  </si>
  <si>
    <t>Table A2 Applications and offers by Year 12 status, age, gender, and home state/interstate, by state, 2024</t>
  </si>
  <si>
    <t>Table A3 Applications and offers by under-represented groups, by state, 2024</t>
  </si>
  <si>
    <t>Table A5 Applications and offers by SES by field of education, 2024</t>
  </si>
  <si>
    <t>Table A6 Applications and offers by region by field of education, 2024</t>
  </si>
  <si>
    <t>Table A7 Applications and offers by Indigenous status by field of education, 2024</t>
  </si>
  <si>
    <t>Table A8.1 Current Year 12 applications and offers by state by ATAR, 2024</t>
  </si>
  <si>
    <t>Table A8.2 Current Year 12 offer rates by state by ATAR, 2024</t>
  </si>
  <si>
    <t>Table A9.1 Current Year 12 applications and offers by SES, 2024</t>
  </si>
  <si>
    <t>Table A9.2 Share of current Year 12 applications and offers by SES, 2024</t>
  </si>
  <si>
    <t>Table A4.1 Applications and offers by field of education, 2010-2024</t>
  </si>
  <si>
    <t>Table A4.2 Offer rates by field of education, 2010-2024</t>
  </si>
  <si>
    <t>Table A1 Applications and offers by state, 2010-2024</t>
  </si>
  <si>
    <t xml:space="preserve">1. Applicants with invalid or missing information have not been presented in the table. </t>
  </si>
  <si>
    <t>2. Australia totals include missing/unknown postcodes which cannot be assigned to a state/territory.</t>
  </si>
  <si>
    <t>1. Society and Culture includes a broad range of subject areas including Behavioural Science, Law, Language &amp; Literature, Economics &amp; Econometrics.</t>
  </si>
  <si>
    <t>2. Hospitality and Mixed Field Programs are not shown due to the small number of applications, offers and acceptances. Hence, the total number of applications, offers and acceptances do not equal the sum of applications/offers/acceptances by broad field of education in the above table.</t>
  </si>
  <si>
    <t>3. Offer rates are expressed as the number of offers as a percentage of number of applicants.</t>
  </si>
  <si>
    <t xml:space="preserve">3. Offer rates are expressed as the number of offers as a percentage of number of applicants.  </t>
  </si>
  <si>
    <t>1. Year 12 result code which is used to identify current year 12 students are missing for a small proportion of application records, which are present in offers,</t>
  </si>
  <si>
    <t>3. From 2022 onwards SES has been produced via SA1 concordance, prior to 2021 this was via postcode concordance, as such caution is warranted when comparing across those years</t>
  </si>
  <si>
    <t>4. From 2022 onwards SES has been produced via SA1 concordance, prior to 2021 this was via postcode concordance, as such caution is warranted when comparing across those years</t>
  </si>
  <si>
    <t>1. From 2022 onwards SES has been produced via SA1 concordance, prior to 2021 this was via postcode concordance, as such caution is warranted when comparing across those years</t>
  </si>
  <si>
    <t>All data relates to first semester undergraduate domestic applications and offers made through Tertiary Admissions Centres as well as made directly to universities for Commonwealth-Supported Places.</t>
  </si>
  <si>
    <t>Undergraduate Applications and Offers, 2022-2024</t>
  </si>
  <si>
    <r>
      <rPr>
        <b/>
        <sz val="10"/>
        <rFont val="Arial"/>
        <family val="2"/>
      </rPr>
      <t xml:space="preserve">The relationship between applications and offers, and subsequent enrolments in higher education should be considered indicative only. </t>
    </r>
    <r>
      <rPr>
        <sz val="10"/>
        <rFont val="Arial"/>
        <family val="2"/>
      </rPr>
      <t xml:space="preserve"> </t>
    </r>
  </si>
  <si>
    <t>In addition, it is important to bear in mind that the data presented in this report pertain to only a subset of students in a given year. The important contribution of postgraduate level study on overall provider and field of education enrolments is not reflected in these data.</t>
  </si>
  <si>
    <t xml:space="preserve">Students in Australia can make multiple applications as well as receive multiple offers for entrance to university courses. This report presents data on a per student basis and applies various treatment rules to the data on the basis of assumptions about student decision making (as detailed in the report explanatory notes). The data reflect students’ highest preference for study and the latest offer they have received. The intent of this is to provide an indicator of student demand and sector response that more realistically reflects numbers of students seeking to commence a university degree in a given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</si>
</sst>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0.0000"/>
  </numFmts>
  <fonts count="6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u/>
      <sz val="10"/>
      <color indexed="12"/>
      <name val="Arial"/>
      <family val="2"/>
    </font>
    <font>
      <b/>
      <sz val="10"/>
      <name val="Arial"/>
      <family val="2"/>
    </font>
    <font>
      <sz val="20"/>
      <name val="Tw Cen MT"/>
      <family val="2"/>
    </font>
    <font>
      <sz val="10"/>
      <name val="Tw Cen MT"/>
      <family val="2"/>
    </font>
    <font>
      <u/>
      <sz val="10"/>
      <color indexed="12"/>
      <name val="Arial"/>
      <family val="2"/>
    </font>
    <font>
      <sz val="10"/>
      <name val="Calibri"/>
      <family val="2"/>
    </font>
    <font>
      <b/>
      <sz val="10"/>
      <name val="Calibri"/>
      <family val="2"/>
    </font>
    <font>
      <sz val="8"/>
      <name val="Calibri"/>
      <family val="2"/>
    </font>
    <font>
      <i/>
      <sz val="10"/>
      <name val="Calibri"/>
      <family val="2"/>
    </font>
    <font>
      <i/>
      <sz val="10"/>
      <name val="Arial"/>
      <family val="2"/>
    </font>
    <font>
      <b/>
      <i/>
      <sz val="10"/>
      <name val="Arial"/>
      <family val="2"/>
    </font>
    <font>
      <sz val="9"/>
      <name val="Calibri"/>
      <family val="2"/>
    </font>
    <font>
      <i/>
      <sz val="9"/>
      <name val="Calibri"/>
      <family val="2"/>
    </font>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sz val="14"/>
      <name val="Calibri"/>
      <family val="2"/>
      <scheme val="minor"/>
    </font>
    <font>
      <b/>
      <sz val="11"/>
      <name val="Calibri"/>
      <family val="2"/>
      <scheme val="minor"/>
    </font>
    <font>
      <sz val="10"/>
      <name val="Calibri"/>
      <family val="2"/>
      <scheme val="minor"/>
    </font>
    <font>
      <i/>
      <sz val="10"/>
      <color theme="1"/>
      <name val="Calibri"/>
      <family val="2"/>
      <scheme val="minor"/>
    </font>
    <font>
      <b/>
      <sz val="10"/>
      <name val="Calibri"/>
      <family val="2"/>
      <scheme val="minor"/>
    </font>
    <font>
      <b/>
      <sz val="12"/>
      <color theme="0"/>
      <name val="Calibri"/>
      <family val="2"/>
      <scheme val="minor"/>
    </font>
    <font>
      <sz val="10"/>
      <color rgb="FFFF0000"/>
      <name val="Arial"/>
      <family val="2"/>
    </font>
    <font>
      <b/>
      <sz val="10"/>
      <color theme="1"/>
      <name val="Calibri"/>
      <family val="2"/>
      <scheme val="minor"/>
    </font>
    <font>
      <sz val="10"/>
      <color rgb="FF000000"/>
      <name val="Calibri"/>
      <family val="2"/>
      <scheme val="minor"/>
    </font>
    <font>
      <sz val="14"/>
      <name val="Calibri"/>
      <family val="2"/>
      <scheme val="minor"/>
    </font>
    <font>
      <u/>
      <sz val="10"/>
      <color indexed="12"/>
      <name val="Calibri"/>
      <family val="2"/>
      <scheme val="minor"/>
    </font>
    <font>
      <sz val="10"/>
      <color rgb="FFFF0000"/>
      <name val="Calibri"/>
      <family val="2"/>
      <scheme val="minor"/>
    </font>
    <font>
      <sz val="8"/>
      <name val="Calibri"/>
      <family val="2"/>
      <scheme val="minor"/>
    </font>
    <font>
      <i/>
      <sz val="1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4"/>
      <name val="Arial"/>
      <family val="2"/>
    </font>
    <font>
      <sz val="9"/>
      <name val="Arial"/>
      <family val="2"/>
    </font>
    <font>
      <sz val="10"/>
      <color rgb="FF0070C0"/>
      <name val="Arial"/>
      <family val="2"/>
    </font>
    <font>
      <b/>
      <sz val="10"/>
      <color rgb="FF000000"/>
      <name val="Calibri"/>
      <family val="2"/>
      <scheme val="minor"/>
    </font>
    <font>
      <sz val="10"/>
      <color theme="1"/>
      <name val="Calibri"/>
      <family val="2"/>
      <scheme val="minor"/>
    </font>
    <font>
      <b/>
      <sz val="10"/>
      <color rgb="FFFF0000"/>
      <name val="Calibri"/>
      <family val="2"/>
      <scheme val="minor"/>
    </font>
    <font>
      <b/>
      <vertAlign val="superscript"/>
      <sz val="11"/>
      <color theme="1"/>
      <name val="Calibri"/>
      <family val="2"/>
      <scheme val="minor"/>
    </font>
    <font>
      <sz val="10"/>
      <color theme="1"/>
      <name val="Arial"/>
      <family val="2"/>
    </font>
    <font>
      <strike/>
      <sz val="8"/>
      <name val="Calibri"/>
      <family val="2"/>
    </font>
    <font>
      <sz val="9"/>
      <name val="Calibri"/>
      <family val="2"/>
      <scheme val="minor"/>
    </font>
    <font>
      <vertAlign val="superscript"/>
      <sz val="9"/>
      <name val="Calibri"/>
      <family val="2"/>
      <scheme val="minor"/>
    </font>
    <font>
      <sz val="12"/>
      <name val="Arial"/>
      <family val="2"/>
    </font>
  </fonts>
  <fills count="37">
    <fill>
      <patternFill patternType="none"/>
    </fill>
    <fill>
      <patternFill patternType="gray125"/>
    </fill>
    <fill>
      <patternFill patternType="solid">
        <fgColor rgb="FFFFC000"/>
        <bgColor indexed="64"/>
      </patternFill>
    </fill>
    <fill>
      <patternFill patternType="solid">
        <fgColor theme="3"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style="thin">
        <color indexed="64"/>
      </left>
      <right style="thin">
        <color theme="1"/>
      </right>
      <top style="thin">
        <color indexed="64"/>
      </top>
      <bottom style="thin">
        <color indexed="64"/>
      </bottom>
      <diagonal/>
    </border>
    <border>
      <left/>
      <right style="thin">
        <color indexed="64"/>
      </right>
      <top style="thin">
        <color indexed="64"/>
      </top>
      <bottom/>
      <diagonal/>
    </border>
  </borders>
  <cellStyleXfs count="70">
    <xf numFmtId="0" fontId="0" fillId="0" borderId="0"/>
    <xf numFmtId="43" fontId="4" fillId="0" borderId="0" applyFont="0" applyFill="0" applyBorder="0" applyAlignment="0" applyProtection="0"/>
    <xf numFmtId="43" fontId="4" fillId="0" borderId="0" applyFont="0" applyFill="0" applyBorder="0" applyAlignment="0" applyProtection="0"/>
    <xf numFmtId="0" fontId="7"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20" fillId="0" borderId="0"/>
    <xf numFmtId="0" fontId="6"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3" fillId="0" borderId="0"/>
    <xf numFmtId="0" fontId="38" fillId="0" borderId="0" applyNumberFormat="0" applyFill="0" applyBorder="0" applyAlignment="0" applyProtection="0"/>
    <xf numFmtId="0" fontId="39" fillId="0" borderId="10" applyNumberFormat="0" applyFill="0" applyAlignment="0" applyProtection="0"/>
    <xf numFmtId="0" fontId="40" fillId="0" borderId="11" applyNumberFormat="0" applyFill="0" applyAlignment="0" applyProtection="0"/>
    <xf numFmtId="0" fontId="41" fillId="0" borderId="12" applyNumberFormat="0" applyFill="0" applyAlignment="0" applyProtection="0"/>
    <xf numFmtId="0" fontId="41" fillId="0" borderId="0" applyNumberFormat="0" applyFill="0" applyBorder="0" applyAlignment="0" applyProtection="0"/>
    <xf numFmtId="0" fontId="42" fillId="4" borderId="0" applyNumberFormat="0" applyBorder="0" applyAlignment="0" applyProtection="0"/>
    <xf numFmtId="0" fontId="43" fillId="5" borderId="0" applyNumberFormat="0" applyBorder="0" applyAlignment="0" applyProtection="0"/>
    <xf numFmtId="0" fontId="44" fillId="6" borderId="0" applyNumberFormat="0" applyBorder="0" applyAlignment="0" applyProtection="0"/>
    <xf numFmtId="0" fontId="45" fillId="7" borderId="13" applyNumberFormat="0" applyAlignment="0" applyProtection="0"/>
    <xf numFmtId="0" fontId="46" fillId="8" borderId="14" applyNumberFormat="0" applyAlignment="0" applyProtection="0"/>
    <xf numFmtId="0" fontId="47" fillId="8" borderId="13" applyNumberFormat="0" applyAlignment="0" applyProtection="0"/>
    <xf numFmtId="0" fontId="48" fillId="0" borderId="15" applyNumberFormat="0" applyFill="0" applyAlignment="0" applyProtection="0"/>
    <xf numFmtId="0" fontId="21" fillId="9" borderId="16" applyNumberFormat="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22" fillId="0" borderId="18" applyNumberFormat="0" applyFill="0" applyAlignment="0" applyProtection="0"/>
    <xf numFmtId="0" fontId="5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51" fillId="14" borderId="0" applyNumberFormat="0" applyBorder="0" applyAlignment="0" applyProtection="0"/>
    <xf numFmtId="0" fontId="5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51" fillId="18" borderId="0" applyNumberFormat="0" applyBorder="0" applyAlignment="0" applyProtection="0"/>
    <xf numFmtId="0" fontId="5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51" fillId="22" borderId="0" applyNumberFormat="0" applyBorder="0" applyAlignment="0" applyProtection="0"/>
    <xf numFmtId="0" fontId="5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51" fillId="26" borderId="0" applyNumberFormat="0" applyBorder="0" applyAlignment="0" applyProtection="0"/>
    <xf numFmtId="0" fontId="5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51" fillId="30" borderId="0" applyNumberFormat="0" applyBorder="0" applyAlignment="0" applyProtection="0"/>
    <xf numFmtId="0" fontId="5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51" fillId="34"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10" borderId="17" applyNumberFormat="0" applyFont="0" applyAlignment="0" applyProtection="0"/>
    <xf numFmtId="0" fontId="52" fillId="0" borderId="0">
      <protection locked="0"/>
    </xf>
    <xf numFmtId="0" fontId="8" fillId="35" borderId="0">
      <alignment vertical="center"/>
      <protection locked="0"/>
    </xf>
    <xf numFmtId="0" fontId="4" fillId="35" borderId="4">
      <alignment horizontal="center" vertical="center"/>
      <protection locked="0"/>
    </xf>
    <xf numFmtId="0" fontId="4" fillId="35" borderId="5">
      <alignment vertical="center"/>
      <protection locked="0"/>
    </xf>
    <xf numFmtId="0" fontId="4" fillId="36" borderId="0">
      <protection locked="0"/>
    </xf>
    <xf numFmtId="0" fontId="8" fillId="0" borderId="0">
      <protection locked="0"/>
    </xf>
    <xf numFmtId="0" fontId="1" fillId="0" borderId="0"/>
    <xf numFmtId="0" fontId="4" fillId="0" borderId="0"/>
    <xf numFmtId="0" fontId="4" fillId="35" borderId="5">
      <alignment vertical="center"/>
      <protection locked="0"/>
    </xf>
    <xf numFmtId="43" fontId="4" fillId="0" borderId="0" applyFont="0" applyFill="0" applyBorder="0" applyAlignment="0" applyProtection="0"/>
    <xf numFmtId="9" fontId="4" fillId="0" borderId="0" applyFont="0" applyFill="0" applyBorder="0" applyAlignment="0" applyProtection="0"/>
    <xf numFmtId="0" fontId="1" fillId="0" borderId="0"/>
  </cellStyleXfs>
  <cellXfs count="202">
    <xf numFmtId="0" fontId="0" fillId="0" borderId="0" xfId="0"/>
    <xf numFmtId="0" fontId="0" fillId="0" borderId="0" xfId="0" applyAlignment="1">
      <alignment horizontal="left"/>
    </xf>
    <xf numFmtId="0" fontId="8" fillId="0" borderId="0" xfId="0" applyFont="1"/>
    <xf numFmtId="164" fontId="0" fillId="0" borderId="0" xfId="0" applyNumberFormat="1"/>
    <xf numFmtId="0" fontId="9" fillId="0" borderId="0" xfId="0" applyFont="1" applyAlignment="1">
      <alignment wrapText="1"/>
    </xf>
    <xf numFmtId="0" fontId="10" fillId="0" borderId="0" xfId="0" applyFont="1" applyAlignment="1">
      <alignment wrapText="1"/>
    </xf>
    <xf numFmtId="0" fontId="7" fillId="0" borderId="0" xfId="3" applyAlignment="1" applyProtection="1">
      <alignment horizontal="left"/>
    </xf>
    <xf numFmtId="0" fontId="6" fillId="0" borderId="0" xfId="0" applyFont="1"/>
    <xf numFmtId="0" fontId="9" fillId="0" borderId="0" xfId="0" applyFont="1"/>
    <xf numFmtId="0" fontId="23" fillId="0" borderId="0" xfId="0" applyFont="1"/>
    <xf numFmtId="0" fontId="0" fillId="2" borderId="1" xfId="0" applyFill="1" applyBorder="1"/>
    <xf numFmtId="0" fontId="22" fillId="2" borderId="1" xfId="0" applyFont="1" applyFill="1" applyBorder="1"/>
    <xf numFmtId="0" fontId="24" fillId="0" borderId="0" xfId="0" applyFont="1"/>
    <xf numFmtId="0" fontId="26" fillId="0" borderId="1" xfId="0" applyFont="1" applyBorder="1"/>
    <xf numFmtId="3" fontId="26" fillId="0" borderId="1" xfId="0" applyNumberFormat="1" applyFont="1" applyBorder="1"/>
    <xf numFmtId="0" fontId="0" fillId="0" borderId="1" xfId="0" applyBorder="1"/>
    <xf numFmtId="0" fontId="26" fillId="2" borderId="1" xfId="0" applyFont="1" applyFill="1" applyBorder="1"/>
    <xf numFmtId="0" fontId="22" fillId="0" borderId="1" xfId="0" applyFont="1" applyBorder="1"/>
    <xf numFmtId="0" fontId="27" fillId="0" borderId="1" xfId="0" applyFont="1" applyBorder="1" applyAlignment="1">
      <alignment horizontal="left" indent="1"/>
    </xf>
    <xf numFmtId="164" fontId="26" fillId="0" borderId="1" xfId="0" applyNumberFormat="1" applyFont="1" applyBorder="1"/>
    <xf numFmtId="0" fontId="22" fillId="2" borderId="1" xfId="0" applyFont="1" applyFill="1" applyBorder="1" applyAlignment="1">
      <alignment horizontal="center" vertical="center" wrapText="1"/>
    </xf>
    <xf numFmtId="0" fontId="22" fillId="0" borderId="2" xfId="0" applyFont="1" applyBorder="1" applyAlignment="1">
      <alignment horizontal="left"/>
    </xf>
    <xf numFmtId="0" fontId="26" fillId="0" borderId="1" xfId="0" applyFont="1" applyBorder="1" applyAlignment="1">
      <alignment wrapText="1"/>
    </xf>
    <xf numFmtId="0" fontId="25" fillId="2" borderId="1" xfId="0" applyFont="1" applyFill="1" applyBorder="1" applyAlignment="1">
      <alignment vertical="center" wrapText="1"/>
    </xf>
    <xf numFmtId="0" fontId="25" fillId="2" borderId="1" xfId="0" applyFont="1" applyFill="1" applyBorder="1" applyAlignment="1">
      <alignment horizontal="center" vertical="center" wrapText="1"/>
    </xf>
    <xf numFmtId="0" fontId="28" fillId="0" borderId="1" xfId="0" applyFont="1" applyBorder="1"/>
    <xf numFmtId="3" fontId="12" fillId="0" borderId="1" xfId="0" applyNumberFormat="1" applyFont="1" applyBorder="1" applyAlignment="1">
      <alignment horizontal="right" wrapText="1"/>
    </xf>
    <xf numFmtId="3" fontId="13" fillId="0" borderId="1" xfId="0" applyNumberFormat="1" applyFont="1" applyBorder="1" applyAlignment="1">
      <alignment horizontal="right" wrapText="1"/>
    </xf>
    <xf numFmtId="0" fontId="14" fillId="0" borderId="0" xfId="0" applyFont="1"/>
    <xf numFmtId="0" fontId="29" fillId="3" borderId="2" xfId="0" applyFont="1" applyFill="1" applyBorder="1"/>
    <xf numFmtId="0" fontId="4" fillId="0" borderId="0" xfId="0" applyFont="1"/>
    <xf numFmtId="0" fontId="25" fillId="2" borderId="3" xfId="0" applyFont="1" applyFill="1" applyBorder="1"/>
    <xf numFmtId="0" fontId="29" fillId="3" borderId="1" xfId="0" applyFont="1" applyFill="1" applyBorder="1"/>
    <xf numFmtId="3" fontId="0" fillId="0" borderId="0" xfId="0" applyNumberFormat="1"/>
    <xf numFmtId="164" fontId="28" fillId="0" borderId="1" xfId="0" applyNumberFormat="1" applyFont="1" applyBorder="1"/>
    <xf numFmtId="0" fontId="22" fillId="0" borderId="2" xfId="0" applyFont="1" applyBorder="1"/>
    <xf numFmtId="0" fontId="8" fillId="0" borderId="2" xfId="0" applyFont="1" applyBorder="1"/>
    <xf numFmtId="3" fontId="6" fillId="0" borderId="0" xfId="0" applyNumberFormat="1" applyFont="1"/>
    <xf numFmtId="0" fontId="8" fillId="0" borderId="0" xfId="0" applyFont="1" applyAlignment="1">
      <alignment horizontal="left"/>
    </xf>
    <xf numFmtId="0" fontId="26" fillId="0" borderId="4" xfId="0" applyFont="1" applyBorder="1"/>
    <xf numFmtId="0" fontId="22" fillId="2" borderId="1" xfId="0" applyFont="1" applyFill="1" applyBorder="1" applyAlignment="1">
      <alignment horizontal="center"/>
    </xf>
    <xf numFmtId="0" fontId="29" fillId="3" borderId="5" xfId="0" applyFont="1" applyFill="1" applyBorder="1"/>
    <xf numFmtId="0" fontId="21" fillId="3" borderId="5" xfId="0" applyFont="1" applyFill="1" applyBorder="1"/>
    <xf numFmtId="3" fontId="15" fillId="0" borderId="1" xfId="0" applyNumberFormat="1" applyFont="1" applyBorder="1" applyAlignment="1">
      <alignment horizontal="right" wrapText="1"/>
    </xf>
    <xf numFmtId="0" fontId="4" fillId="0" borderId="0" xfId="7" applyFont="1"/>
    <xf numFmtId="0" fontId="28" fillId="0" borderId="1" xfId="7" applyFont="1" applyBorder="1"/>
    <xf numFmtId="0" fontId="28" fillId="0" borderId="0" xfId="7" applyFont="1"/>
    <xf numFmtId="165" fontId="31" fillId="0" borderId="0" xfId="2" applyNumberFormat="1" applyFont="1" applyFill="1" applyBorder="1"/>
    <xf numFmtId="0" fontId="23" fillId="0" borderId="0" xfId="7" applyFont="1"/>
    <xf numFmtId="0" fontId="26" fillId="0" borderId="1" xfId="7" applyFont="1" applyBorder="1"/>
    <xf numFmtId="164" fontId="32" fillId="0" borderId="3" xfId="12" applyNumberFormat="1" applyFont="1" applyFill="1" applyBorder="1" applyAlignment="1"/>
    <xf numFmtId="0" fontId="29" fillId="3" borderId="1" xfId="0" applyFont="1" applyFill="1" applyBorder="1" applyAlignment="1">
      <alignment horizontal="center"/>
    </xf>
    <xf numFmtId="0" fontId="26" fillId="0" borderId="0" xfId="0" applyFont="1"/>
    <xf numFmtId="0" fontId="33" fillId="0" borderId="0" xfId="0" applyFont="1"/>
    <xf numFmtId="0" fontId="34" fillId="0" borderId="0" xfId="3" applyFont="1" applyAlignment="1" applyProtection="1">
      <alignment horizontal="left"/>
    </xf>
    <xf numFmtId="164" fontId="26" fillId="0" borderId="0" xfId="0" applyNumberFormat="1" applyFont="1"/>
    <xf numFmtId="164" fontId="35" fillId="0" borderId="0" xfId="0" applyNumberFormat="1" applyFont="1"/>
    <xf numFmtId="2" fontId="26" fillId="0" borderId="0" xfId="0" applyNumberFormat="1" applyFont="1"/>
    <xf numFmtId="0" fontId="36" fillId="0" borderId="0" xfId="0" applyFont="1"/>
    <xf numFmtId="3" fontId="26" fillId="0" borderId="0" xfId="0" applyNumberFormat="1" applyFont="1"/>
    <xf numFmtId="0" fontId="26" fillId="0" borderId="0" xfId="0" applyFont="1" applyAlignment="1">
      <alignment horizontal="left"/>
    </xf>
    <xf numFmtId="3" fontId="37" fillId="0" borderId="1" xfId="0" applyNumberFormat="1" applyFont="1" applyBorder="1"/>
    <xf numFmtId="3" fontId="28" fillId="0" borderId="1" xfId="0" applyNumberFormat="1" applyFont="1" applyBorder="1"/>
    <xf numFmtId="0" fontId="35" fillId="0" borderId="0" xfId="0" applyFont="1" applyAlignment="1">
      <alignment horizontal="left"/>
    </xf>
    <xf numFmtId="0" fontId="26" fillId="0" borderId="2" xfId="0" applyFont="1" applyBorder="1"/>
    <xf numFmtId="0" fontId="35" fillId="0" borderId="0" xfId="0" applyFont="1"/>
    <xf numFmtId="0" fontId="34" fillId="0" borderId="0" xfId="3" applyFont="1" applyAlignment="1" applyProtection="1"/>
    <xf numFmtId="0" fontId="30" fillId="0" borderId="0" xfId="0" applyFont="1"/>
    <xf numFmtId="3" fontId="13" fillId="0" borderId="0" xfId="0" applyNumberFormat="1" applyFont="1" applyAlignment="1">
      <alignment horizontal="right" wrapText="1"/>
    </xf>
    <xf numFmtId="0" fontId="25" fillId="2" borderId="1" xfId="0" applyFont="1" applyFill="1" applyBorder="1" applyAlignment="1">
      <alignment horizontal="center"/>
    </xf>
    <xf numFmtId="3" fontId="26" fillId="0" borderId="1" xfId="0" applyNumberFormat="1" applyFont="1" applyBorder="1" applyAlignment="1">
      <alignment vertical="center"/>
    </xf>
    <xf numFmtId="164" fontId="26" fillId="0" borderId="1" xfId="0" applyNumberFormat="1" applyFont="1" applyBorder="1" applyAlignment="1">
      <alignment vertical="center"/>
    </xf>
    <xf numFmtId="3" fontId="28" fillId="0" borderId="1" xfId="0" applyNumberFormat="1" applyFont="1" applyBorder="1" applyAlignment="1">
      <alignment vertical="center"/>
    </xf>
    <xf numFmtId="0" fontId="20" fillId="2" borderId="1" xfId="0" applyFont="1" applyFill="1" applyBorder="1" applyAlignment="1">
      <alignment horizontal="center" vertical="center"/>
    </xf>
    <xf numFmtId="165" fontId="26" fillId="0" borderId="1" xfId="1" applyNumberFormat="1" applyFont="1" applyBorder="1"/>
    <xf numFmtId="164" fontId="37" fillId="0" borderId="1" xfId="0" applyNumberFormat="1" applyFont="1" applyBorder="1"/>
    <xf numFmtId="0" fontId="16" fillId="0" borderId="0" xfId="0" applyFont="1"/>
    <xf numFmtId="0" fontId="17" fillId="0" borderId="0" xfId="0" applyFont="1"/>
    <xf numFmtId="1" fontId="26" fillId="0" borderId="0" xfId="0" applyNumberFormat="1" applyFont="1"/>
    <xf numFmtId="0" fontId="0" fillId="0" borderId="0" xfId="0" applyAlignment="1">
      <alignment horizontal="center"/>
    </xf>
    <xf numFmtId="49" fontId="0" fillId="0" borderId="0" xfId="0" applyNumberFormat="1" applyAlignment="1">
      <alignment horizontal="right" vertical="center"/>
    </xf>
    <xf numFmtId="165" fontId="14" fillId="0" borderId="0" xfId="7" applyNumberFormat="1" applyFont="1"/>
    <xf numFmtId="0" fontId="30" fillId="0" borderId="0" xfId="0" applyFont="1" applyAlignment="1">
      <alignment horizontal="left"/>
    </xf>
    <xf numFmtId="3" fontId="18" fillId="0" borderId="0" xfId="0" applyNumberFormat="1" applyFont="1" applyAlignment="1">
      <alignment horizontal="right" vertical="center" wrapText="1"/>
    </xf>
    <xf numFmtId="3" fontId="19" fillId="0" borderId="0" xfId="0" applyNumberFormat="1" applyFont="1" applyAlignment="1">
      <alignment horizontal="right" vertical="center" wrapText="1"/>
    </xf>
    <xf numFmtId="0" fontId="19" fillId="0" borderId="0" xfId="0" applyFont="1" applyAlignment="1">
      <alignment horizontal="right" vertical="center" wrapText="1"/>
    </xf>
    <xf numFmtId="3" fontId="15" fillId="0" borderId="1" xfId="0" applyNumberFormat="1" applyFont="1" applyBorder="1" applyAlignment="1">
      <alignment horizontal="left" wrapText="1" indent="1"/>
    </xf>
    <xf numFmtId="164" fontId="26" fillId="0" borderId="1" xfId="11" applyNumberFormat="1" applyFont="1" applyBorder="1"/>
    <xf numFmtId="0" fontId="2" fillId="2" borderId="1" xfId="0" applyFont="1" applyFill="1" applyBorder="1" applyAlignment="1">
      <alignment horizontal="center" vertical="center"/>
    </xf>
    <xf numFmtId="0" fontId="36" fillId="0" borderId="0" xfId="0" applyFont="1" applyAlignment="1">
      <alignment horizontal="left"/>
    </xf>
    <xf numFmtId="0" fontId="22" fillId="2" borderId="2" xfId="0" applyFont="1" applyFill="1" applyBorder="1" applyAlignment="1">
      <alignment horizontal="center" vertical="center" wrapText="1"/>
    </xf>
    <xf numFmtId="165" fontId="26" fillId="0" borderId="2" xfId="1" applyNumberFormat="1" applyFont="1" applyBorder="1"/>
    <xf numFmtId="165" fontId="31" fillId="0" borderId="1" xfId="0" applyNumberFormat="1" applyFont="1" applyBorder="1"/>
    <xf numFmtId="165" fontId="31" fillId="0" borderId="2" xfId="0" applyNumberFormat="1" applyFont="1" applyBorder="1"/>
    <xf numFmtId="0" fontId="7" fillId="0" borderId="0" xfId="3" applyAlignment="1" applyProtection="1"/>
    <xf numFmtId="0" fontId="7" fillId="0" borderId="0" xfId="3" applyFill="1" applyAlignment="1" applyProtection="1"/>
    <xf numFmtId="3" fontId="36" fillId="0" borderId="0" xfId="0" applyNumberFormat="1" applyFont="1"/>
    <xf numFmtId="0" fontId="53" fillId="0" borderId="0" xfId="0" applyFont="1"/>
    <xf numFmtId="164" fontId="26" fillId="0" borderId="1" xfId="0" applyNumberFormat="1" applyFont="1" applyBorder="1" applyAlignment="1">
      <alignment horizontal="right"/>
    </xf>
    <xf numFmtId="0" fontId="22" fillId="0" borderId="0" xfId="0" applyFont="1" applyAlignment="1">
      <alignment horizontal="center"/>
    </xf>
    <xf numFmtId="0" fontId="22" fillId="0" borderId="0" xfId="0" applyFont="1"/>
    <xf numFmtId="2" fontId="0" fillId="0" borderId="0" xfId="0" applyNumberFormat="1" applyAlignment="1">
      <alignment horizontal="center"/>
    </xf>
    <xf numFmtId="9" fontId="0" fillId="0" borderId="0" xfId="11" applyFont="1" applyFill="1" applyAlignment="1">
      <alignment horizontal="center"/>
    </xf>
    <xf numFmtId="0" fontId="0" fillId="0" borderId="0" xfId="0" applyAlignment="1">
      <alignment horizontal="right"/>
    </xf>
    <xf numFmtId="164" fontId="0" fillId="0" borderId="0" xfId="0" applyNumberFormat="1" applyAlignment="1">
      <alignment horizontal="center"/>
    </xf>
    <xf numFmtId="164" fontId="37" fillId="0" borderId="1" xfId="11" applyNumberFormat="1" applyFont="1" applyBorder="1"/>
    <xf numFmtId="164" fontId="28" fillId="0" borderId="1" xfId="0" applyNumberFormat="1" applyFont="1" applyBorder="1" applyAlignment="1">
      <alignment vertical="center"/>
    </xf>
    <xf numFmtId="0" fontId="54" fillId="0" borderId="0" xfId="0" applyFont="1"/>
    <xf numFmtId="164" fontId="26" fillId="0" borderId="2" xfId="0" applyNumberFormat="1" applyFont="1" applyBorder="1"/>
    <xf numFmtId="3" fontId="26" fillId="0" borderId="2" xfId="0" applyNumberFormat="1" applyFont="1" applyBorder="1"/>
    <xf numFmtId="0" fontId="21" fillId="0" borderId="0" xfId="0" applyFont="1"/>
    <xf numFmtId="0" fontId="21" fillId="0" borderId="8" xfId="0" applyFont="1" applyBorder="1"/>
    <xf numFmtId="1" fontId="0" fillId="0" borderId="0" xfId="0" applyNumberFormat="1"/>
    <xf numFmtId="165" fontId="28" fillId="0" borderId="1" xfId="1" applyNumberFormat="1" applyFont="1" applyBorder="1"/>
    <xf numFmtId="0" fontId="29" fillId="3" borderId="19" xfId="0" applyFont="1" applyFill="1" applyBorder="1"/>
    <xf numFmtId="0" fontId="24" fillId="0" borderId="7" xfId="0" applyFont="1" applyBorder="1"/>
    <xf numFmtId="0" fontId="0" fillId="0" borderId="7" xfId="0" applyBorder="1"/>
    <xf numFmtId="3" fontId="18" fillId="0" borderId="8" xfId="0" applyNumberFormat="1" applyFont="1" applyBorder="1" applyAlignment="1">
      <alignment horizontal="right" vertical="center" wrapText="1"/>
    </xf>
    <xf numFmtId="164" fontId="25" fillId="0" borderId="1" xfId="0" applyNumberFormat="1" applyFont="1" applyBorder="1"/>
    <xf numFmtId="165" fontId="25" fillId="0" borderId="1" xfId="1" applyNumberFormat="1" applyFont="1" applyFill="1" applyBorder="1" applyAlignment="1"/>
    <xf numFmtId="165" fontId="26" fillId="0" borderId="1" xfId="1" applyNumberFormat="1" applyFont="1" applyBorder="1" applyAlignment="1"/>
    <xf numFmtId="165" fontId="26" fillId="0" borderId="1" xfId="1" applyNumberFormat="1" applyFont="1" applyFill="1" applyBorder="1" applyAlignment="1"/>
    <xf numFmtId="165" fontId="37" fillId="0" borderId="1" xfId="1" applyNumberFormat="1" applyFont="1" applyBorder="1" applyAlignment="1"/>
    <xf numFmtId="165" fontId="37" fillId="0" borderId="1" xfId="1" applyNumberFormat="1" applyFont="1" applyFill="1" applyBorder="1" applyAlignment="1"/>
    <xf numFmtId="3" fontId="28" fillId="0" borderId="0" xfId="0" applyNumberFormat="1" applyFont="1"/>
    <xf numFmtId="0" fontId="26" fillId="0" borderId="0" xfId="0" applyFont="1" applyAlignment="1">
      <alignment horizontal="center"/>
    </xf>
    <xf numFmtId="165" fontId="12" fillId="0" borderId="0" xfId="2" applyNumberFormat="1" applyFont="1" applyFill="1" applyBorder="1" applyAlignment="1">
      <alignment horizontal="right"/>
    </xf>
    <xf numFmtId="164" fontId="55" fillId="0" borderId="1" xfId="12" applyNumberFormat="1" applyFont="1" applyFill="1" applyBorder="1" applyAlignment="1"/>
    <xf numFmtId="0" fontId="56" fillId="0" borderId="1" xfId="0" applyFont="1" applyBorder="1"/>
    <xf numFmtId="0" fontId="27" fillId="0" borderId="1" xfId="0" applyFont="1" applyBorder="1"/>
    <xf numFmtId="165" fontId="28" fillId="0" borderId="1" xfId="1" applyNumberFormat="1" applyFont="1" applyBorder="1" applyAlignment="1"/>
    <xf numFmtId="3" fontId="26" fillId="0" borderId="20" xfId="0" applyNumberFormat="1" applyFont="1" applyBorder="1"/>
    <xf numFmtId="164" fontId="26" fillId="0" borderId="20" xfId="0" applyNumberFormat="1" applyFont="1" applyBorder="1"/>
    <xf numFmtId="165" fontId="35" fillId="0" borderId="2" xfId="1" applyNumberFormat="1" applyFont="1" applyBorder="1"/>
    <xf numFmtId="165" fontId="57" fillId="0" borderId="2" xfId="1" applyNumberFormat="1" applyFont="1" applyBorder="1"/>
    <xf numFmtId="0" fontId="22" fillId="2" borderId="1" xfId="0" applyFont="1" applyFill="1" applyBorder="1" applyAlignment="1">
      <alignment horizontal="center" wrapText="1"/>
    </xf>
    <xf numFmtId="164" fontId="26" fillId="0" borderId="1" xfId="11" applyNumberFormat="1" applyFont="1" applyBorder="1" applyAlignment="1"/>
    <xf numFmtId="165" fontId="26" fillId="0" borderId="2" xfId="1" applyNumberFormat="1" applyFont="1" applyFill="1" applyBorder="1"/>
    <xf numFmtId="10" fontId="13" fillId="0" borderId="0" xfId="0" applyNumberFormat="1" applyFont="1" applyAlignment="1">
      <alignment horizontal="right" wrapText="1"/>
    </xf>
    <xf numFmtId="166" fontId="13" fillId="0" borderId="0" xfId="0" applyNumberFormat="1" applyFont="1" applyAlignment="1">
      <alignment horizontal="right" wrapText="1"/>
    </xf>
    <xf numFmtId="9" fontId="26" fillId="0" borderId="0" xfId="11" applyFont="1" applyAlignment="1"/>
    <xf numFmtId="164" fontId="26" fillId="0" borderId="0" xfId="11" applyNumberFormat="1" applyFont="1" applyAlignment="1"/>
    <xf numFmtId="165" fontId="28" fillId="0" borderId="2" xfId="1" applyNumberFormat="1" applyFont="1" applyBorder="1" applyAlignment="1"/>
    <xf numFmtId="0" fontId="0" fillId="0" borderId="21" xfId="0" applyBorder="1"/>
    <xf numFmtId="164" fontId="0" fillId="0" borderId="1" xfId="0" applyNumberFormat="1" applyBorder="1"/>
    <xf numFmtId="164" fontId="0" fillId="0" borderId="0" xfId="11" applyNumberFormat="1" applyFont="1" applyFill="1" applyBorder="1" applyAlignment="1"/>
    <xf numFmtId="10" fontId="0" fillId="0" borderId="0" xfId="11" applyNumberFormat="1" applyFont="1" applyFill="1" applyBorder="1" applyAlignment="1"/>
    <xf numFmtId="0" fontId="59" fillId="0" borderId="0" xfId="0" applyFont="1"/>
    <xf numFmtId="165" fontId="0" fillId="0" borderId="0" xfId="0" applyNumberFormat="1"/>
    <xf numFmtId="0" fontId="26" fillId="0" borderId="2" xfId="0" applyFont="1" applyBorder="1" applyAlignment="1">
      <alignment wrapText="1"/>
    </xf>
    <xf numFmtId="3" fontId="26" fillId="0" borderId="2" xfId="0" applyNumberFormat="1" applyFont="1" applyBorder="1" applyAlignment="1">
      <alignment wrapText="1"/>
    </xf>
    <xf numFmtId="3" fontId="8" fillId="0" borderId="0" xfId="0" applyNumberFormat="1" applyFont="1"/>
    <xf numFmtId="164" fontId="26" fillId="0" borderId="1" xfId="11" applyNumberFormat="1" applyFont="1" applyBorder="1" applyAlignment="1">
      <alignment wrapText="1"/>
    </xf>
    <xf numFmtId="164" fontId="26" fillId="0" borderId="0" xfId="11" applyNumberFormat="1" applyFont="1"/>
    <xf numFmtId="3" fontId="26" fillId="0" borderId="1" xfId="0" applyNumberFormat="1" applyFont="1" applyBorder="1" applyAlignment="1">
      <alignment wrapText="1"/>
    </xf>
    <xf numFmtId="0" fontId="25" fillId="2" borderId="3" xfId="0" applyFont="1" applyFill="1" applyBorder="1" applyAlignment="1">
      <alignment horizontal="center" vertical="center" wrapText="1"/>
    </xf>
    <xf numFmtId="0" fontId="25" fillId="2" borderId="1" xfId="0" applyFont="1" applyFill="1" applyBorder="1" applyAlignment="1">
      <alignment vertical="center"/>
    </xf>
    <xf numFmtId="0" fontId="25" fillId="2" borderId="1" xfId="0" applyFont="1" applyFill="1" applyBorder="1" applyAlignment="1">
      <alignment horizontal="left" vertical="center"/>
    </xf>
    <xf numFmtId="165" fontId="28" fillId="0" borderId="2" xfId="1" applyNumberFormat="1" applyFont="1" applyBorder="1"/>
    <xf numFmtId="165" fontId="60" fillId="0" borderId="0" xfId="7" applyNumberFormat="1" applyFont="1"/>
    <xf numFmtId="0" fontId="21" fillId="3" borderId="7" xfId="0" applyFont="1" applyFill="1" applyBorder="1"/>
    <xf numFmtId="164" fontId="26" fillId="0" borderId="1" xfId="0" applyNumberFormat="1" applyFont="1" applyBorder="1" applyAlignment="1">
      <alignment wrapText="1"/>
    </xf>
    <xf numFmtId="164" fontId="26" fillId="0" borderId="2" xfId="0" applyNumberFormat="1" applyFont="1" applyBorder="1" applyAlignment="1">
      <alignment wrapText="1"/>
    </xf>
    <xf numFmtId="164" fontId="8" fillId="0" borderId="0" xfId="0" applyNumberFormat="1" applyFont="1"/>
    <xf numFmtId="3" fontId="8" fillId="0" borderId="0" xfId="0" applyNumberFormat="1" applyFont="1" applyAlignment="1">
      <alignment horizontal="center"/>
    </xf>
    <xf numFmtId="3" fontId="0" fillId="0" borderId="0" xfId="0" applyNumberFormat="1" applyAlignment="1">
      <alignment horizontal="center"/>
    </xf>
    <xf numFmtId="3" fontId="26" fillId="0" borderId="1" xfId="0" applyNumberFormat="1" applyFont="1" applyBorder="1" applyAlignment="1">
      <alignment horizontal="right"/>
    </xf>
    <xf numFmtId="164" fontId="26" fillId="0" borderId="1" xfId="11" applyNumberFormat="1" applyFont="1" applyBorder="1" applyAlignment="1">
      <alignment horizontal="right"/>
    </xf>
    <xf numFmtId="0" fontId="61" fillId="0" borderId="0" xfId="0" applyFont="1"/>
    <xf numFmtId="0" fontId="12" fillId="0" borderId="0" xfId="0" applyFont="1"/>
    <xf numFmtId="0" fontId="26" fillId="0" borderId="0" xfId="0" applyFont="1" applyAlignment="1">
      <alignment wrapText="1"/>
    </xf>
    <xf numFmtId="0" fontId="26" fillId="3" borderId="1" xfId="0" applyFont="1" applyFill="1" applyBorder="1"/>
    <xf numFmtId="0" fontId="63" fillId="3" borderId="1" xfId="0" applyFont="1" applyFill="1" applyBorder="1"/>
    <xf numFmtId="164" fontId="0" fillId="0" borderId="0" xfId="11" applyNumberFormat="1" applyFont="1"/>
    <xf numFmtId="165" fontId="37" fillId="0" borderId="1" xfId="1" applyNumberFormat="1" applyFont="1" applyBorder="1"/>
    <xf numFmtId="1" fontId="37" fillId="0" borderId="1" xfId="0" applyNumberFormat="1" applyFont="1" applyBorder="1"/>
    <xf numFmtId="49" fontId="0" fillId="0" borderId="0" xfId="0" applyNumberFormat="1" applyAlignment="1">
      <alignment horizontal="right"/>
    </xf>
    <xf numFmtId="0" fontId="4" fillId="0" borderId="0" xfId="0" applyFont="1" applyAlignment="1">
      <alignment horizontal="left" wrapText="1"/>
    </xf>
    <xf numFmtId="0" fontId="0" fillId="0" borderId="0" xfId="0" applyAlignment="1">
      <alignment horizontal="left" wrapText="1"/>
    </xf>
    <xf numFmtId="0" fontId="21" fillId="3" borderId="2" xfId="0" applyFont="1" applyFill="1" applyBorder="1" applyAlignment="1">
      <alignment horizontal="center"/>
    </xf>
    <xf numFmtId="0" fontId="21" fillId="3" borderId="5" xfId="0" applyFont="1" applyFill="1" applyBorder="1" applyAlignment="1">
      <alignment horizontal="center"/>
    </xf>
    <xf numFmtId="0" fontId="21" fillId="3" borderId="9" xfId="0" applyFont="1" applyFill="1" applyBorder="1" applyAlignment="1">
      <alignment horizontal="center"/>
    </xf>
    <xf numFmtId="0" fontId="21" fillId="3" borderId="7" xfId="0" applyFont="1" applyFill="1" applyBorder="1" applyAlignment="1">
      <alignment horizontal="center"/>
    </xf>
    <xf numFmtId="0" fontId="22" fillId="2" borderId="2" xfId="0" applyFont="1" applyFill="1" applyBorder="1" applyAlignment="1">
      <alignment horizontal="center" wrapText="1"/>
    </xf>
    <xf numFmtId="0" fontId="22" fillId="2" borderId="5" xfId="0" applyFont="1" applyFill="1" applyBorder="1" applyAlignment="1">
      <alignment horizontal="center" wrapText="1"/>
    </xf>
    <xf numFmtId="0" fontId="22" fillId="2" borderId="9" xfId="0" applyFont="1" applyFill="1" applyBorder="1" applyAlignment="1">
      <alignment horizontal="center" wrapText="1"/>
    </xf>
    <xf numFmtId="0" fontId="22" fillId="2" borderId="1" xfId="0" applyFont="1" applyFill="1" applyBorder="1" applyAlignment="1">
      <alignment horizontal="center" wrapText="1"/>
    </xf>
    <xf numFmtId="0" fontId="25" fillId="2" borderId="2" xfId="0" applyFont="1" applyFill="1" applyBorder="1" applyAlignment="1">
      <alignment horizontal="center" vertical="center"/>
    </xf>
    <xf numFmtId="0" fontId="25" fillId="2" borderId="5" xfId="0" applyFont="1" applyFill="1" applyBorder="1" applyAlignment="1">
      <alignment horizontal="center" vertical="center"/>
    </xf>
    <xf numFmtId="0" fontId="25" fillId="2" borderId="9" xfId="0" applyFont="1" applyFill="1" applyBorder="1" applyAlignment="1">
      <alignment horizontal="center" vertical="center"/>
    </xf>
    <xf numFmtId="0" fontId="24" fillId="0" borderId="0" xfId="0" applyFont="1" applyAlignment="1">
      <alignment horizontal="left"/>
    </xf>
    <xf numFmtId="0" fontId="24" fillId="0" borderId="7" xfId="0" applyFont="1" applyBorder="1" applyAlignment="1">
      <alignment horizontal="left"/>
    </xf>
    <xf numFmtId="0" fontId="25" fillId="3" borderId="5" xfId="0" applyFont="1" applyFill="1" applyBorder="1" applyAlignment="1">
      <alignment horizontal="center"/>
    </xf>
    <xf numFmtId="0" fontId="25" fillId="3" borderId="9" xfId="0" applyFont="1" applyFill="1" applyBorder="1" applyAlignment="1">
      <alignment horizontal="center"/>
    </xf>
    <xf numFmtId="0" fontId="25" fillId="3" borderId="2" xfId="0" applyFont="1" applyFill="1" applyBorder="1" applyAlignment="1">
      <alignment horizontal="center"/>
    </xf>
    <xf numFmtId="0" fontId="25" fillId="3" borderId="1" xfId="0" applyFont="1" applyFill="1" applyBorder="1" applyAlignment="1">
      <alignment horizontal="center"/>
    </xf>
    <xf numFmtId="0" fontId="25" fillId="3" borderId="1" xfId="0" applyFont="1" applyFill="1" applyBorder="1" applyAlignment="1">
      <alignment horizontal="center" vertical="center"/>
    </xf>
    <xf numFmtId="0" fontId="25" fillId="3" borderId="6"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5" xfId="0" applyFont="1" applyFill="1" applyBorder="1" applyAlignment="1">
      <alignment horizontal="center" vertical="center"/>
    </xf>
    <xf numFmtId="0" fontId="22" fillId="2" borderId="1" xfId="0" applyFont="1" applyFill="1" applyBorder="1" applyAlignment="1">
      <alignment horizontal="center" vertical="center"/>
    </xf>
    <xf numFmtId="0" fontId="21" fillId="3" borderId="1" xfId="0" applyFont="1" applyFill="1" applyBorder="1" applyAlignment="1">
      <alignment horizontal="center" vertical="center"/>
    </xf>
  </cellXfs>
  <cellStyles count="70">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ad" xfId="20" builtinId="27" customBuiltin="1"/>
    <cellStyle name="Calculation" xfId="24" builtinId="22" customBuiltin="1"/>
    <cellStyle name="cells" xfId="62" xr:uid="{00000000-0005-0000-0000-00001A000000}"/>
    <cellStyle name="Check Cell" xfId="26" builtinId="23" customBuiltin="1"/>
    <cellStyle name="column field" xfId="60" xr:uid="{00000000-0005-0000-0000-00001C000000}"/>
    <cellStyle name="Comma" xfId="1" builtinId="3"/>
    <cellStyle name="Comma 2" xfId="2" xr:uid="{00000000-0005-0000-0000-00001E000000}"/>
    <cellStyle name="Comma 3" xfId="67" xr:uid="{00000000-0005-0000-0000-00001F000000}"/>
    <cellStyle name="Comma 4" xfId="55" xr:uid="{00000000-0005-0000-0000-000020000000}"/>
    <cellStyle name="Explanatory Text" xfId="28" builtinId="53" customBuiltin="1"/>
    <cellStyle name="field names" xfId="59" xr:uid="{00000000-0005-0000-0000-000022000000}"/>
    <cellStyle name="footer" xfId="63" xr:uid="{00000000-0005-0000-0000-000023000000}"/>
    <cellStyle name="Good" xfId="19" builtinId="26" customBuiltin="1"/>
    <cellStyle name="heading" xfId="58" xr:uid="{00000000-0005-0000-0000-000025000000}"/>
    <cellStyle name="Heading 1" xfId="15" builtinId="16" customBuiltin="1"/>
    <cellStyle name="Heading 2" xfId="16" builtinId="17" customBuiltin="1"/>
    <cellStyle name="Heading 3" xfId="17" builtinId="18" customBuiltin="1"/>
    <cellStyle name="Heading 4" xfId="18" builtinId="19" customBuiltin="1"/>
    <cellStyle name="Hyperlink" xfId="3" builtinId="8"/>
    <cellStyle name="Hyperlink 2" xfId="4" xr:uid="{00000000-0005-0000-0000-00002B000000}"/>
    <cellStyle name="Hyperlink 2 2" xfId="5" xr:uid="{00000000-0005-0000-0000-00002C000000}"/>
    <cellStyle name="Hyperlink 3" xfId="6" xr:uid="{00000000-0005-0000-0000-00002D000000}"/>
    <cellStyle name="Input" xfId="22" builtinId="20" customBuiltin="1"/>
    <cellStyle name="Linked Cell" xfId="25" builtinId="24" customBuiltin="1"/>
    <cellStyle name="Neutral" xfId="21" builtinId="28" customBuiltin="1"/>
    <cellStyle name="Normal" xfId="0" builtinId="0"/>
    <cellStyle name="Normal 2" xfId="7" xr:uid="{00000000-0005-0000-0000-000032000000}"/>
    <cellStyle name="Normal 2 2" xfId="64" xr:uid="{00000000-0005-0000-0000-000033000000}"/>
    <cellStyle name="Normal 2 3" xfId="65" xr:uid="{00000000-0005-0000-0000-000034000000}"/>
    <cellStyle name="Normal 3" xfId="8" xr:uid="{00000000-0005-0000-0000-000035000000}"/>
    <cellStyle name="Normal 3 2" xfId="9" xr:uid="{00000000-0005-0000-0000-000036000000}"/>
    <cellStyle name="Normal 4" xfId="10" xr:uid="{00000000-0005-0000-0000-000037000000}"/>
    <cellStyle name="Normal 5" xfId="13" xr:uid="{00000000-0005-0000-0000-000038000000}"/>
    <cellStyle name="Normal 5 2" xfId="69" xr:uid="{00000000-0005-0000-0000-000039000000}"/>
    <cellStyle name="Normal 6" xfId="54" xr:uid="{00000000-0005-0000-0000-00003A000000}"/>
    <cellStyle name="Note 2" xfId="57" xr:uid="{00000000-0005-0000-0000-00003B000000}"/>
    <cellStyle name="Output" xfId="23" builtinId="21" customBuiltin="1"/>
    <cellStyle name="Percent" xfId="11" builtinId="5"/>
    <cellStyle name="Percent 2" xfId="12" xr:uid="{00000000-0005-0000-0000-00003E000000}"/>
    <cellStyle name="Percent 3" xfId="68" xr:uid="{00000000-0005-0000-0000-00003F000000}"/>
    <cellStyle name="Percent 4" xfId="56" xr:uid="{00000000-0005-0000-0000-000040000000}"/>
    <cellStyle name="rowfield" xfId="61" xr:uid="{00000000-0005-0000-0000-000041000000}"/>
    <cellStyle name="rowfield 2" xfId="66" xr:uid="{00000000-0005-0000-0000-000042000000}"/>
    <cellStyle name="Title" xfId="14" builtinId="15" customBuiltin="1"/>
    <cellStyle name="Total" xfId="29" builtinId="25" customBuiltin="1"/>
    <cellStyle name="Warning Text" xfId="27"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C35"/>
  <sheetViews>
    <sheetView showGridLines="0" tabSelected="1" topLeftCell="A3" zoomScaleNormal="100" workbookViewId="0">
      <selection activeCell="A26" sqref="A26:M26"/>
    </sheetView>
  </sheetViews>
  <sheetFormatPr defaultRowHeight="12.75" x14ac:dyDescent="0.2"/>
  <cols>
    <col min="1" max="34" width="9.140625" customWidth="1"/>
  </cols>
  <sheetData>
    <row r="2" spans="1:29" ht="25.5" customHeight="1" x14ac:dyDescent="0.35">
      <c r="A2" s="8" t="s">
        <v>55</v>
      </c>
      <c r="B2" s="4"/>
      <c r="D2" s="2"/>
      <c r="E2" s="2"/>
    </row>
    <row r="3" spans="1:29" ht="12.75" customHeight="1" x14ac:dyDescent="0.2">
      <c r="A3" s="5"/>
      <c r="B3" s="5"/>
    </row>
    <row r="4" spans="1:29" ht="18.75" customHeight="1" x14ac:dyDescent="0.3">
      <c r="A4" s="53" t="s">
        <v>185</v>
      </c>
    </row>
    <row r="5" spans="1:29" ht="12.75" customHeight="1" x14ac:dyDescent="0.2">
      <c r="M5" s="52"/>
      <c r="N5" s="52"/>
      <c r="O5" s="52"/>
      <c r="P5" s="52"/>
      <c r="Q5" s="52"/>
      <c r="R5" s="52"/>
      <c r="S5" s="52"/>
      <c r="T5" s="52"/>
      <c r="U5" s="52"/>
      <c r="V5" s="52"/>
      <c r="W5" s="52"/>
      <c r="X5" s="52"/>
      <c r="Y5" s="52"/>
      <c r="Z5" s="52"/>
      <c r="AA5" s="52"/>
      <c r="AB5" s="52"/>
      <c r="AC5" s="52"/>
    </row>
    <row r="6" spans="1:29" ht="12.75" customHeight="1" x14ac:dyDescent="0.2">
      <c r="M6" s="52"/>
      <c r="N6" s="52"/>
      <c r="O6" s="52"/>
      <c r="P6" s="52"/>
      <c r="Q6" s="52"/>
      <c r="R6" s="52"/>
      <c r="S6" s="52"/>
      <c r="T6" s="52"/>
      <c r="U6" s="52"/>
      <c r="V6" s="52"/>
      <c r="W6" s="52"/>
      <c r="X6" s="52"/>
      <c r="Y6" s="52"/>
      <c r="Z6" s="52"/>
      <c r="AA6" s="52"/>
      <c r="AB6" s="52"/>
      <c r="AC6" s="52"/>
    </row>
    <row r="7" spans="1:29" ht="12.75" customHeight="1" x14ac:dyDescent="0.2">
      <c r="A7" s="107"/>
      <c r="B7" s="107"/>
      <c r="C7" s="94" t="s">
        <v>173</v>
      </c>
      <c r="O7" s="94"/>
      <c r="P7" s="94"/>
      <c r="Q7" s="94"/>
      <c r="R7" s="94"/>
      <c r="S7" s="94"/>
      <c r="T7" s="94"/>
      <c r="U7" s="94"/>
      <c r="V7" s="94"/>
      <c r="W7" s="94"/>
      <c r="X7" s="94"/>
      <c r="Y7" s="94"/>
      <c r="Z7" s="94"/>
      <c r="AA7" s="94"/>
      <c r="AB7" s="94"/>
      <c r="AC7" s="94"/>
    </row>
    <row r="8" spans="1:29" ht="12.75" customHeight="1" x14ac:dyDescent="0.2">
      <c r="A8" s="107"/>
      <c r="B8" s="107"/>
      <c r="C8" s="94" t="s">
        <v>162</v>
      </c>
      <c r="O8" s="94"/>
      <c r="P8" s="94"/>
      <c r="Q8" s="94"/>
      <c r="R8" s="94"/>
      <c r="S8" s="94"/>
      <c r="T8" s="94"/>
      <c r="U8" s="94"/>
      <c r="V8" s="94"/>
      <c r="W8" s="94"/>
      <c r="X8" s="94"/>
      <c r="Y8" s="94"/>
      <c r="Z8" s="94"/>
      <c r="AA8" s="94"/>
      <c r="AB8" s="94"/>
      <c r="AC8" s="94"/>
    </row>
    <row r="9" spans="1:29" ht="12.75" customHeight="1" x14ac:dyDescent="0.2">
      <c r="A9" s="107"/>
      <c r="B9" s="107"/>
      <c r="C9" s="94" t="s">
        <v>163</v>
      </c>
      <c r="O9" s="94"/>
      <c r="P9" s="94"/>
      <c r="Q9" s="94"/>
      <c r="R9" s="94"/>
      <c r="S9" s="94"/>
      <c r="T9" s="94"/>
      <c r="U9" s="94"/>
      <c r="V9" s="94"/>
      <c r="W9" s="94"/>
      <c r="X9" s="94"/>
      <c r="Y9" s="94"/>
      <c r="Z9" s="94"/>
      <c r="AA9" s="94"/>
      <c r="AB9" s="94"/>
      <c r="AC9" s="94"/>
    </row>
    <row r="10" spans="1:29" ht="12.75" customHeight="1" x14ac:dyDescent="0.2">
      <c r="A10" s="107"/>
      <c r="B10" s="107"/>
      <c r="C10" s="94" t="s">
        <v>171</v>
      </c>
      <c r="O10" s="94"/>
      <c r="P10" s="94"/>
      <c r="Q10" s="94"/>
      <c r="R10" s="94"/>
      <c r="S10" s="94"/>
      <c r="T10" s="94"/>
      <c r="U10" s="94"/>
      <c r="V10" s="94"/>
      <c r="W10" s="94"/>
      <c r="X10" s="94"/>
      <c r="Y10" s="94"/>
      <c r="Z10" s="94"/>
      <c r="AA10" s="94"/>
      <c r="AB10" s="94"/>
      <c r="AC10" s="94"/>
    </row>
    <row r="11" spans="1:29" ht="12.75" customHeight="1" x14ac:dyDescent="0.2">
      <c r="A11" s="107"/>
      <c r="B11" s="107"/>
      <c r="C11" s="94" t="s">
        <v>172</v>
      </c>
      <c r="O11" s="94"/>
      <c r="P11" s="94"/>
      <c r="Q11" s="94"/>
      <c r="R11" s="94"/>
      <c r="S11" s="94"/>
      <c r="T11" s="94"/>
      <c r="U11" s="94"/>
      <c r="V11" s="94"/>
      <c r="W11" s="94"/>
      <c r="X11" s="94"/>
      <c r="Y11" s="94"/>
      <c r="Z11" s="94"/>
      <c r="AA11" s="94"/>
      <c r="AB11" s="94"/>
      <c r="AC11" s="94"/>
    </row>
    <row r="12" spans="1:29" ht="12.75" customHeight="1" x14ac:dyDescent="0.2">
      <c r="A12" s="107"/>
      <c r="B12" s="107"/>
      <c r="C12" s="94" t="s">
        <v>164</v>
      </c>
      <c r="O12" s="94"/>
      <c r="P12" s="94"/>
      <c r="Q12" s="94"/>
      <c r="R12" s="94"/>
      <c r="S12" s="94"/>
      <c r="T12" s="94"/>
      <c r="U12" s="94"/>
      <c r="V12" s="94"/>
      <c r="W12" s="94"/>
      <c r="X12" s="94"/>
      <c r="Y12" s="94"/>
      <c r="Z12" s="94"/>
      <c r="AA12" s="94"/>
      <c r="AB12" s="94"/>
      <c r="AC12" s="94"/>
    </row>
    <row r="13" spans="1:29" ht="12.75" customHeight="1" x14ac:dyDescent="0.2">
      <c r="A13" s="107"/>
      <c r="B13" s="107"/>
      <c r="C13" s="94" t="s">
        <v>165</v>
      </c>
      <c r="O13" s="94"/>
      <c r="P13" s="94"/>
      <c r="Q13" s="94"/>
      <c r="R13" s="94"/>
      <c r="S13" s="94"/>
      <c r="T13" s="94"/>
      <c r="U13" s="94"/>
      <c r="V13" s="94"/>
      <c r="W13" s="94"/>
      <c r="X13" s="94"/>
      <c r="Y13" s="94"/>
      <c r="Z13" s="94"/>
      <c r="AA13" s="94"/>
      <c r="AB13" s="94"/>
      <c r="AC13" s="94"/>
    </row>
    <row r="14" spans="1:29" ht="12.75" customHeight="1" x14ac:dyDescent="0.2">
      <c r="A14" s="107"/>
      <c r="B14" s="107"/>
      <c r="C14" s="94" t="s">
        <v>166</v>
      </c>
      <c r="O14" s="94"/>
      <c r="P14" s="94"/>
      <c r="Q14" s="94"/>
      <c r="R14" s="94"/>
      <c r="S14" s="94"/>
      <c r="T14" s="94"/>
      <c r="U14" s="94"/>
      <c r="V14" s="94"/>
      <c r="W14" s="94"/>
      <c r="X14" s="94"/>
      <c r="Y14" s="94"/>
      <c r="Z14" s="94"/>
      <c r="AA14" s="94"/>
      <c r="AB14" s="94"/>
      <c r="AC14" s="94"/>
    </row>
    <row r="15" spans="1:29" ht="12.75" customHeight="1" x14ac:dyDescent="0.2">
      <c r="A15" s="107"/>
      <c r="B15" s="107"/>
      <c r="C15" s="94" t="s">
        <v>167</v>
      </c>
      <c r="O15" s="94"/>
      <c r="P15" s="94"/>
      <c r="Q15" s="94"/>
      <c r="R15" s="94"/>
      <c r="S15" s="94"/>
      <c r="T15" s="94"/>
      <c r="U15" s="94"/>
      <c r="V15" s="94"/>
      <c r="W15" s="94"/>
      <c r="X15" s="94"/>
      <c r="Y15" s="94"/>
      <c r="Z15" s="94"/>
      <c r="AA15" s="94"/>
      <c r="AB15" s="94"/>
      <c r="AC15" s="94"/>
    </row>
    <row r="16" spans="1:29" ht="12.75" customHeight="1" x14ac:dyDescent="0.2">
      <c r="A16" s="107"/>
      <c r="B16" s="107"/>
      <c r="C16" s="94" t="s">
        <v>168</v>
      </c>
      <c r="O16" s="94"/>
      <c r="P16" s="94"/>
      <c r="Q16" s="94"/>
      <c r="R16" s="94"/>
      <c r="S16" s="94"/>
      <c r="T16" s="94"/>
      <c r="U16" s="94"/>
      <c r="V16" s="94"/>
      <c r="W16" s="94"/>
      <c r="X16" s="94"/>
      <c r="Y16" s="94"/>
      <c r="Z16" s="94"/>
      <c r="AA16" s="94"/>
      <c r="AB16" s="94"/>
      <c r="AC16" s="94"/>
    </row>
    <row r="17" spans="1:29" ht="12.75" customHeight="1" x14ac:dyDescent="0.2">
      <c r="A17" s="107"/>
      <c r="B17" s="107"/>
      <c r="C17" s="94" t="s">
        <v>169</v>
      </c>
      <c r="O17" s="95"/>
      <c r="P17" s="95"/>
      <c r="Q17" s="95"/>
      <c r="R17" s="95"/>
      <c r="S17" s="95"/>
      <c r="T17" s="95"/>
      <c r="U17" s="95"/>
      <c r="V17" s="95"/>
      <c r="W17" s="95"/>
      <c r="X17" s="95"/>
      <c r="Y17" s="95"/>
      <c r="Z17" s="95"/>
      <c r="AA17" s="95"/>
      <c r="AB17" s="95"/>
      <c r="AC17" s="95"/>
    </row>
    <row r="18" spans="1:29" ht="12.75" customHeight="1" x14ac:dyDescent="0.2">
      <c r="A18" s="107"/>
      <c r="B18" s="107"/>
      <c r="C18" s="94" t="s">
        <v>170</v>
      </c>
      <c r="O18" s="95"/>
      <c r="P18" s="95"/>
      <c r="Q18" s="95"/>
      <c r="R18" s="95"/>
      <c r="S18" s="95"/>
      <c r="T18" s="95"/>
      <c r="U18" s="95"/>
      <c r="V18" s="95"/>
      <c r="W18" s="95"/>
      <c r="X18" s="95"/>
      <c r="Y18" s="95"/>
      <c r="Z18" s="95"/>
      <c r="AA18" s="95"/>
      <c r="AB18" s="95"/>
      <c r="AC18" s="95"/>
    </row>
    <row r="19" spans="1:29" ht="12.75" customHeight="1" x14ac:dyDescent="0.2">
      <c r="A19" s="107"/>
      <c r="B19" s="107"/>
      <c r="C19" s="94" t="s">
        <v>141</v>
      </c>
      <c r="O19" s="94"/>
      <c r="P19" s="94"/>
      <c r="Q19" s="94"/>
      <c r="R19" s="94"/>
      <c r="S19" s="94"/>
      <c r="T19" s="94"/>
      <c r="U19" s="94"/>
      <c r="V19" s="94"/>
      <c r="W19" s="94"/>
      <c r="X19" s="94"/>
      <c r="Y19" s="94"/>
      <c r="Z19" s="94"/>
      <c r="AA19" s="94"/>
      <c r="AB19" s="94"/>
      <c r="AC19" s="94"/>
    </row>
    <row r="20" spans="1:29" x14ac:dyDescent="0.2">
      <c r="A20" s="2" t="s">
        <v>98</v>
      </c>
      <c r="B20" s="52"/>
      <c r="C20" s="52"/>
      <c r="D20" s="52"/>
      <c r="E20" s="52"/>
    </row>
    <row r="21" spans="1:29" x14ac:dyDescent="0.2">
      <c r="A21" s="30" t="s">
        <v>119</v>
      </c>
      <c r="B21" s="52"/>
      <c r="C21" s="52"/>
      <c r="D21" s="52"/>
      <c r="E21" s="52"/>
    </row>
    <row r="22" spans="1:29" x14ac:dyDescent="0.2">
      <c r="A22" s="30" t="s">
        <v>184</v>
      </c>
      <c r="B22" s="52"/>
      <c r="C22" s="52"/>
      <c r="D22" s="52"/>
      <c r="E22" s="52"/>
    </row>
    <row r="23" spans="1:29" x14ac:dyDescent="0.2">
      <c r="A23" s="30"/>
    </row>
    <row r="24" spans="1:29" x14ac:dyDescent="0.2">
      <c r="A24" s="67"/>
    </row>
    <row r="25" spans="1:29" x14ac:dyDescent="0.2">
      <c r="A25" s="30" t="s">
        <v>186</v>
      </c>
    </row>
    <row r="26" spans="1:29" ht="68.45" customHeight="1" x14ac:dyDescent="0.2">
      <c r="A26" s="177" t="s">
        <v>188</v>
      </c>
      <c r="B26" s="177"/>
      <c r="C26" s="177"/>
      <c r="D26" s="177"/>
      <c r="E26" s="177"/>
      <c r="F26" s="177"/>
      <c r="G26" s="177"/>
      <c r="H26" s="177"/>
      <c r="I26" s="177"/>
      <c r="J26" s="177"/>
      <c r="K26" s="177"/>
      <c r="L26" s="177"/>
      <c r="M26" s="177"/>
    </row>
    <row r="28" spans="1:29" ht="29.45" customHeight="1" x14ac:dyDescent="0.2">
      <c r="A28" s="177" t="s">
        <v>187</v>
      </c>
      <c r="B28" s="178"/>
      <c r="C28" s="178"/>
      <c r="D28" s="178"/>
      <c r="E28" s="178"/>
      <c r="F28" s="178"/>
      <c r="G28" s="178"/>
      <c r="H28" s="178"/>
      <c r="I28" s="178"/>
      <c r="J28" s="178"/>
      <c r="K28" s="178"/>
      <c r="L28" s="178"/>
      <c r="M28" s="178"/>
    </row>
    <row r="33" spans="6:12" x14ac:dyDescent="0.2">
      <c r="F33" s="52"/>
      <c r="G33" s="52"/>
      <c r="H33" s="52"/>
      <c r="I33" s="52"/>
      <c r="J33" s="52"/>
      <c r="K33" s="52"/>
      <c r="L33" s="52"/>
    </row>
    <row r="34" spans="6:12" x14ac:dyDescent="0.2">
      <c r="F34" s="52"/>
      <c r="G34" s="52"/>
      <c r="H34" s="52"/>
      <c r="I34" s="52"/>
      <c r="J34" s="52"/>
      <c r="K34" s="52"/>
      <c r="L34" s="52"/>
    </row>
    <row r="35" spans="6:12" x14ac:dyDescent="0.2">
      <c r="F35" s="52"/>
      <c r="G35" s="52"/>
      <c r="H35" s="52"/>
      <c r="I35" s="52"/>
      <c r="J35" s="52"/>
      <c r="K35" s="52"/>
      <c r="L35" s="52"/>
    </row>
  </sheetData>
  <mergeCells count="2">
    <mergeCell ref="A26:M26"/>
    <mergeCell ref="A28:M28"/>
  </mergeCells>
  <phoneticPr fontId="5" type="noConversion"/>
  <hyperlinks>
    <hyperlink ref="C7:AC7" location="'Table A1'!A1" display="Table A1 Applications, offers and acceptances by state, 2009-2012" xr:uid="{00000000-0004-0000-0000-000000000000}"/>
    <hyperlink ref="C8:AC8" location="'Table A2'!A1" display="Table A2 Applications and offers and acceptances by gender, age, educational participation and home state, by state 2012" xr:uid="{00000000-0004-0000-0000-000001000000}"/>
    <hyperlink ref="C9:AC9" location="'Table A3'!A1" display="Table A3 Applications, offers and acceptances by under-represented groups, by state, 2012" xr:uid="{00000000-0004-0000-0000-000002000000}"/>
    <hyperlink ref="C10:AC10" location="'Tables A4.1 and A4.2'!A1" display="Table A4.1 Applications, offers and acceptances by field of education, 2009-2012" xr:uid="{00000000-0004-0000-0000-000003000000}"/>
    <hyperlink ref="C11:AC11" location="'Tables A4.1 and A4.2'!A1" display="Table A4.2 Offer rates and acceptance rates by field of education, 2009-2012" xr:uid="{00000000-0004-0000-0000-000004000000}"/>
    <hyperlink ref="C12:AC12" location="'Table A5'!A1" display="Table A5 Applications, offers and acceptances by SES by field of education, 2012" xr:uid="{00000000-0004-0000-0000-000005000000}"/>
    <hyperlink ref="C13:AC13" location="'Table A6'!A1" display="Table A6 Applications, offers and acceptances by region by field of education, 2012" xr:uid="{00000000-0004-0000-0000-000006000000}"/>
    <hyperlink ref="C14:AC14" location="'Table A7'!A1" display="Table A7 Applications, offers and acceptances by Indigenous status by field of education, 2012" xr:uid="{00000000-0004-0000-0000-000007000000}"/>
    <hyperlink ref="C15:AC15" location="'Tables A8.1 and A8.2'!A1" display="Table A8.1 Current Year 12 applications, offers and acceptances by state by ATAR, 2012" xr:uid="{00000000-0004-0000-0000-000008000000}"/>
    <hyperlink ref="C16:AC16" location="'Tables A8.1 and A8.2'!A1" display="Table A8.2 Current Year 12 offer rates and acceptances rates by state by ATAR, 2012" xr:uid="{00000000-0004-0000-0000-000009000000}"/>
    <hyperlink ref="C17:AC17" location="'Tables A9.1 and A9.2'!A1" display="Table A9.1 Current Year 12 applications, offers and acceptances by SES, 2012" xr:uid="{00000000-0004-0000-0000-00000A000000}"/>
    <hyperlink ref="C18:AC18" location="'Tables A9.1 and A9.2'!A1" display="Table A9.2 Share of current Year 12 applications, offers and acceptances by SES, 2012" xr:uid="{00000000-0004-0000-0000-00000B000000}"/>
    <hyperlink ref="C19:AC19" location="'Table A10'!A1" display="Table A10 TAC Applications, offers and offer rates by institution, 2009-2012" xr:uid="{00000000-0004-0000-0000-00000C000000}"/>
    <hyperlink ref="C19" location="'Table A10'!Print_Area" display="Table A10 Combined Applications, offers and offer rates by institution, 2010-2021" xr:uid="{00000000-0004-0000-0000-00000E000000}"/>
    <hyperlink ref="C7:N19" location="'Table A10'!A1" display="Table A1 Applications, offers and acceptances by state, 2011-2017" xr:uid="{00000000-0004-0000-0000-00000F000000}"/>
    <hyperlink ref="C7" location="'Table A1'!A1" display="Table A1 Applications, offers and acceptances by state, 2011-2021" xr:uid="{02686377-EDC3-440A-A0B3-AF04287C169F}"/>
    <hyperlink ref="C8" location="'Table A2'!A1" display="Table A2 Applications and offers and acceptances by Year 12 status, age, gender, and home state/interstate, by state, 2021" xr:uid="{3942A686-FF45-4E6B-A1B6-56E0FAAB827D}"/>
    <hyperlink ref="C9" location="'Table A3'!A1" display="Table A3 Applications, offers and acceptances by under-represented groups, by state, 2021" xr:uid="{15CEB1B3-52D9-4E22-BCB4-E476177EC8AB}"/>
    <hyperlink ref="C10" location="'Tables A4.1 and A4.2'!Print_Area" display="Table A4.1 Applications and offers by field of education, 2010-2024" xr:uid="{C6D6BE4E-9646-4DE6-980F-A0CBD8795462}"/>
    <hyperlink ref="C11" location="'Tables A4.1 and A4.2'!Print_Area" display="Table A4.2 Offer rates by field of education, 2010-2024" xr:uid="{79B2968E-2509-4E1C-95CE-F36055146E97}"/>
    <hyperlink ref="C12" location="'Table A5'!A1" display="Table A5 Applications, offers and acceptances by SES by field of education, 2021" xr:uid="{DA3959E8-6AB4-425E-883A-7C33C317496A}"/>
    <hyperlink ref="C13" location="'Table A6'!Print_Area" display="Table A6 Applications, offers and acceptances by region by field of education, 2021" xr:uid="{773CF3E2-80F8-4D4C-9DD1-B0E196939066}"/>
    <hyperlink ref="C14" location="'Table A7'!Print_Area" display="Table A7 Applications, offers and acceptances by Indigenous status by field of education, 2021" xr:uid="{EB60FBA7-864C-40CC-80B0-5B692FDEF827}"/>
    <hyperlink ref="C15" location="'Tables A8.1 and A8.2'!Print_Area" display="Table A8.1 Current Year 12 applications, offers and acceptances by state by ATAR, 2021" xr:uid="{070A8367-3A5C-4CC2-83E3-5A0DDEB6FB33}"/>
    <hyperlink ref="C16" location="'Tables A8.1 and A8.2'!Print_Area" display="Table A8.2 Current Year 12 offer rates and acceptances rates by state by ATAR, 2021" xr:uid="{431C06FB-98A6-4F09-AD15-9D4556D9D0DF}"/>
    <hyperlink ref="C17" location="'Tables A9.1 and A9.2'!A1" display="Table A9.1 Current Year 12 applications, offers and acceptances by SES, 2021" xr:uid="{F084CB77-89DC-4B86-A9EC-A1F83BEBA1B0}"/>
    <hyperlink ref="C18" location="'Tables A9.1 and A9.2'!A1" display="Table A9.2 Share of current Year 12 applications, offers and acceptances by SES, 2021" xr:uid="{4D692BE7-5350-499A-99C9-3CD9A7EAC414}"/>
  </hyperlinks>
  <pageMargins left="0.31496062992125984" right="0.31496062992125984" top="0.39370078740157483" bottom="0.19685039370078741" header="0" footer="0"/>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S38"/>
  <sheetViews>
    <sheetView workbookViewId="0">
      <pane xSplit="1" topLeftCell="B1" activePane="topRight" state="frozen"/>
      <selection activeCell="A24" sqref="A24"/>
      <selection pane="topRight" activeCell="A13" sqref="A13"/>
    </sheetView>
  </sheetViews>
  <sheetFormatPr defaultRowHeight="12.75" x14ac:dyDescent="0.2"/>
  <cols>
    <col min="1" max="1" width="31.7109375" customWidth="1"/>
    <col min="2" max="19" width="12.7109375" customWidth="1"/>
  </cols>
  <sheetData>
    <row r="1" spans="1:19" s="52" customFormat="1" x14ac:dyDescent="0.2">
      <c r="A1" s="66" t="s">
        <v>56</v>
      </c>
    </row>
    <row r="2" spans="1:19" ht="18.75" x14ac:dyDescent="0.3">
      <c r="A2" s="48" t="s">
        <v>156</v>
      </c>
      <c r="B2" s="44"/>
      <c r="C2" s="44"/>
      <c r="D2" s="44"/>
      <c r="E2" s="44"/>
      <c r="F2" s="44"/>
      <c r="G2" s="44"/>
    </row>
    <row r="3" spans="1:19" ht="15" customHeight="1" x14ac:dyDescent="0.3">
      <c r="A3" s="48"/>
      <c r="B3" s="195">
        <v>2022</v>
      </c>
      <c r="C3" s="195"/>
      <c r="D3" s="195"/>
      <c r="E3" s="195"/>
      <c r="F3" s="195"/>
      <c r="G3" s="195"/>
      <c r="H3" s="195">
        <v>2023</v>
      </c>
      <c r="I3" s="195"/>
      <c r="J3" s="195"/>
      <c r="K3" s="195"/>
      <c r="L3" s="195"/>
      <c r="M3" s="195"/>
      <c r="N3" s="195">
        <v>2024</v>
      </c>
      <c r="O3" s="195"/>
      <c r="P3" s="195"/>
      <c r="Q3" s="195"/>
      <c r="R3" s="195"/>
      <c r="S3" s="195"/>
    </row>
    <row r="4" spans="1:19" ht="15" customHeight="1" x14ac:dyDescent="0.25">
      <c r="A4" s="29"/>
      <c r="B4" s="195" t="s">
        <v>93</v>
      </c>
      <c r="C4" s="195"/>
      <c r="D4" s="195"/>
      <c r="E4" s="195" t="s">
        <v>94</v>
      </c>
      <c r="F4" s="195"/>
      <c r="G4" s="195"/>
      <c r="H4" s="195" t="s">
        <v>93</v>
      </c>
      <c r="I4" s="195"/>
      <c r="J4" s="195"/>
      <c r="K4" s="195" t="s">
        <v>94</v>
      </c>
      <c r="L4" s="195"/>
      <c r="M4" s="195"/>
      <c r="N4" s="195" t="s">
        <v>93</v>
      </c>
      <c r="O4" s="195"/>
      <c r="P4" s="195"/>
      <c r="Q4" s="195" t="s">
        <v>94</v>
      </c>
      <c r="R4" s="195"/>
      <c r="S4" s="195"/>
    </row>
    <row r="5" spans="1:19" ht="15.75" customHeight="1" x14ac:dyDescent="0.25">
      <c r="A5" s="40" t="s">
        <v>111</v>
      </c>
      <c r="B5" s="40" t="s">
        <v>68</v>
      </c>
      <c r="C5" s="40" t="s">
        <v>67</v>
      </c>
      <c r="D5" s="40" t="s">
        <v>66</v>
      </c>
      <c r="E5" s="40" t="s">
        <v>68</v>
      </c>
      <c r="F5" s="40" t="s">
        <v>67</v>
      </c>
      <c r="G5" s="40" t="s">
        <v>66</v>
      </c>
      <c r="H5" s="40" t="s">
        <v>68</v>
      </c>
      <c r="I5" s="40" t="s">
        <v>67</v>
      </c>
      <c r="J5" s="40" t="s">
        <v>66</v>
      </c>
      <c r="K5" s="40" t="s">
        <v>68</v>
      </c>
      <c r="L5" s="40" t="s">
        <v>67</v>
      </c>
      <c r="M5" s="40" t="s">
        <v>66</v>
      </c>
      <c r="N5" s="40" t="s">
        <v>68</v>
      </c>
      <c r="O5" s="40" t="s">
        <v>67</v>
      </c>
      <c r="P5" s="40" t="s">
        <v>66</v>
      </c>
      <c r="Q5" s="40" t="s">
        <v>68</v>
      </c>
      <c r="R5" s="40" t="s">
        <v>67</v>
      </c>
      <c r="S5" s="40" t="s">
        <v>66</v>
      </c>
    </row>
    <row r="6" spans="1:19" ht="13.5" customHeight="1" x14ac:dyDescent="0.2">
      <c r="A6" s="49" t="s">
        <v>106</v>
      </c>
      <c r="B6" s="74">
        <v>2672</v>
      </c>
      <c r="C6" s="74">
        <v>6120</v>
      </c>
      <c r="D6" s="74">
        <v>1778</v>
      </c>
      <c r="E6" s="74">
        <v>1507</v>
      </c>
      <c r="F6" s="74">
        <v>3493</v>
      </c>
      <c r="G6" s="74">
        <v>936</v>
      </c>
      <c r="H6" s="74">
        <v>2244</v>
      </c>
      <c r="I6" s="74">
        <v>5101</v>
      </c>
      <c r="J6" s="74">
        <v>1292</v>
      </c>
      <c r="K6" s="74">
        <v>1109</v>
      </c>
      <c r="L6" s="74">
        <v>2528</v>
      </c>
      <c r="M6" s="74">
        <v>645</v>
      </c>
      <c r="N6" s="74">
        <v>2733</v>
      </c>
      <c r="O6" s="74">
        <v>5956</v>
      </c>
      <c r="P6" s="74">
        <v>1471</v>
      </c>
      <c r="Q6" s="74">
        <v>1509</v>
      </c>
      <c r="R6" s="74">
        <v>3219</v>
      </c>
      <c r="S6" s="74">
        <v>814</v>
      </c>
    </row>
    <row r="7" spans="1:19" x14ac:dyDescent="0.2">
      <c r="A7" s="49" t="s">
        <v>91</v>
      </c>
      <c r="B7" s="74">
        <v>2367</v>
      </c>
      <c r="C7" s="74">
        <v>6580</v>
      </c>
      <c r="D7" s="74">
        <v>2631</v>
      </c>
      <c r="E7" s="74">
        <v>1943</v>
      </c>
      <c r="F7" s="74">
        <v>5466</v>
      </c>
      <c r="G7" s="74">
        <v>2075</v>
      </c>
      <c r="H7" s="74">
        <v>2163</v>
      </c>
      <c r="I7" s="74">
        <v>6113</v>
      </c>
      <c r="J7" s="74">
        <v>2282</v>
      </c>
      <c r="K7" s="74">
        <v>1780</v>
      </c>
      <c r="L7" s="74">
        <v>4970</v>
      </c>
      <c r="M7" s="74">
        <v>1797</v>
      </c>
      <c r="N7" s="74">
        <v>2055</v>
      </c>
      <c r="O7" s="74">
        <v>6007</v>
      </c>
      <c r="P7" s="74">
        <v>2439</v>
      </c>
      <c r="Q7" s="74">
        <v>1712</v>
      </c>
      <c r="R7" s="74">
        <v>4968</v>
      </c>
      <c r="S7" s="74">
        <v>1952</v>
      </c>
    </row>
    <row r="8" spans="1:19" x14ac:dyDescent="0.2">
      <c r="A8" s="49" t="s">
        <v>90</v>
      </c>
      <c r="B8" s="74">
        <v>2960</v>
      </c>
      <c r="C8" s="74">
        <v>9226</v>
      </c>
      <c r="D8" s="74">
        <v>4502</v>
      </c>
      <c r="E8" s="74">
        <v>2755</v>
      </c>
      <c r="F8" s="74">
        <v>8586</v>
      </c>
      <c r="G8" s="74">
        <v>3986</v>
      </c>
      <c r="H8" s="74">
        <v>2651</v>
      </c>
      <c r="I8" s="74">
        <v>8806</v>
      </c>
      <c r="J8" s="74">
        <v>4213</v>
      </c>
      <c r="K8" s="74">
        <v>2454</v>
      </c>
      <c r="L8" s="74">
        <v>8214</v>
      </c>
      <c r="M8" s="74">
        <v>3805</v>
      </c>
      <c r="N8" s="74">
        <v>2637</v>
      </c>
      <c r="O8" s="74">
        <v>8562</v>
      </c>
      <c r="P8" s="74">
        <v>4317</v>
      </c>
      <c r="Q8" s="74">
        <v>2453</v>
      </c>
      <c r="R8" s="74">
        <v>8014</v>
      </c>
      <c r="S8" s="74">
        <v>3975</v>
      </c>
    </row>
    <row r="9" spans="1:19" x14ac:dyDescent="0.2">
      <c r="A9" s="49" t="s">
        <v>89</v>
      </c>
      <c r="B9" s="74">
        <v>3079</v>
      </c>
      <c r="C9" s="74">
        <v>11291</v>
      </c>
      <c r="D9" s="74">
        <v>6716</v>
      </c>
      <c r="E9" s="74">
        <v>3022</v>
      </c>
      <c r="F9" s="74">
        <v>10993</v>
      </c>
      <c r="G9" s="74">
        <v>6404</v>
      </c>
      <c r="H9" s="74">
        <v>2890</v>
      </c>
      <c r="I9" s="74">
        <v>10950</v>
      </c>
      <c r="J9" s="74">
        <v>6653</v>
      </c>
      <c r="K9" s="74">
        <v>2804</v>
      </c>
      <c r="L9" s="74">
        <v>10710</v>
      </c>
      <c r="M9" s="74">
        <v>6433</v>
      </c>
      <c r="N9" s="74">
        <v>2862</v>
      </c>
      <c r="O9" s="74">
        <v>10981</v>
      </c>
      <c r="P9" s="74">
        <v>6737</v>
      </c>
      <c r="Q9" s="74">
        <v>2776</v>
      </c>
      <c r="R9" s="74">
        <v>10708</v>
      </c>
      <c r="S9" s="74">
        <v>6548</v>
      </c>
    </row>
    <row r="10" spans="1:19" x14ac:dyDescent="0.2">
      <c r="A10" s="49" t="s">
        <v>88</v>
      </c>
      <c r="B10" s="74">
        <v>2915</v>
      </c>
      <c r="C10" s="74">
        <v>12417</v>
      </c>
      <c r="D10" s="74">
        <v>9813</v>
      </c>
      <c r="E10" s="74">
        <v>2866</v>
      </c>
      <c r="F10" s="74">
        <v>12228</v>
      </c>
      <c r="G10" s="74">
        <v>9591</v>
      </c>
      <c r="H10" s="74">
        <v>2701</v>
      </c>
      <c r="I10" s="74">
        <v>12028</v>
      </c>
      <c r="J10" s="74">
        <v>9684</v>
      </c>
      <c r="K10" s="74">
        <v>2675</v>
      </c>
      <c r="L10" s="74">
        <v>11922</v>
      </c>
      <c r="M10" s="74">
        <v>9628</v>
      </c>
      <c r="N10" s="74">
        <v>2712</v>
      </c>
      <c r="O10" s="74">
        <v>12275</v>
      </c>
      <c r="P10" s="74">
        <v>9937</v>
      </c>
      <c r="Q10" s="74">
        <v>2684</v>
      </c>
      <c r="R10" s="74">
        <v>12147</v>
      </c>
      <c r="S10" s="74">
        <v>9844</v>
      </c>
    </row>
    <row r="11" spans="1:19" x14ac:dyDescent="0.2">
      <c r="A11" s="49" t="s">
        <v>87</v>
      </c>
      <c r="B11" s="74">
        <v>2157</v>
      </c>
      <c r="C11" s="74">
        <v>12392</v>
      </c>
      <c r="D11" s="74">
        <v>14042</v>
      </c>
      <c r="E11" s="74">
        <v>2115</v>
      </c>
      <c r="F11" s="74">
        <v>12132</v>
      </c>
      <c r="G11" s="74">
        <v>13718</v>
      </c>
      <c r="H11" s="74">
        <v>1971</v>
      </c>
      <c r="I11" s="74">
        <v>11887</v>
      </c>
      <c r="J11" s="74">
        <v>14512</v>
      </c>
      <c r="K11" s="74">
        <v>1944</v>
      </c>
      <c r="L11" s="74">
        <v>11709</v>
      </c>
      <c r="M11" s="74">
        <v>14353</v>
      </c>
      <c r="N11" s="74">
        <v>2085</v>
      </c>
      <c r="O11" s="74">
        <v>11994</v>
      </c>
      <c r="P11" s="74">
        <v>14889</v>
      </c>
      <c r="Q11" s="74">
        <v>2055</v>
      </c>
      <c r="R11" s="74">
        <v>11872</v>
      </c>
      <c r="S11" s="74">
        <v>14763</v>
      </c>
    </row>
    <row r="12" spans="1:19" ht="13.5" customHeight="1" x14ac:dyDescent="0.2">
      <c r="A12" s="45" t="s">
        <v>92</v>
      </c>
      <c r="B12" s="113">
        <v>16150</v>
      </c>
      <c r="C12" s="113">
        <v>58026</v>
      </c>
      <c r="D12" s="113">
        <v>39482</v>
      </c>
      <c r="E12" s="113">
        <v>14208</v>
      </c>
      <c r="F12" s="113">
        <v>52898</v>
      </c>
      <c r="G12" s="113">
        <v>36710</v>
      </c>
      <c r="H12" s="113">
        <v>14620</v>
      </c>
      <c r="I12" s="113">
        <v>54885</v>
      </c>
      <c r="J12" s="113">
        <v>38636</v>
      </c>
      <c r="K12" s="113">
        <v>12766</v>
      </c>
      <c r="L12" s="113">
        <v>50053</v>
      </c>
      <c r="M12" s="113">
        <v>36661</v>
      </c>
      <c r="N12" s="113">
        <v>15084</v>
      </c>
      <c r="O12" s="113">
        <v>55775</v>
      </c>
      <c r="P12" s="113">
        <v>39790</v>
      </c>
      <c r="Q12" s="113">
        <v>13189</v>
      </c>
      <c r="R12" s="113">
        <v>50928</v>
      </c>
      <c r="S12" s="113">
        <v>37896</v>
      </c>
    </row>
    <row r="13" spans="1:19" ht="15" customHeight="1" x14ac:dyDescent="0.2">
      <c r="A13" s="46"/>
      <c r="B13" s="159"/>
      <c r="C13" s="47"/>
      <c r="D13" s="47"/>
      <c r="E13" s="47"/>
      <c r="F13" s="47"/>
      <c r="G13" s="47"/>
    </row>
    <row r="14" spans="1:19" ht="15.75" customHeight="1" x14ac:dyDescent="0.2">
      <c r="A14" s="46"/>
      <c r="B14" s="81"/>
      <c r="C14" s="81"/>
      <c r="D14" s="81"/>
      <c r="E14" s="81"/>
      <c r="F14" s="81"/>
      <c r="G14" s="81"/>
    </row>
    <row r="15" spans="1:19" ht="18.75" x14ac:dyDescent="0.3">
      <c r="A15" s="48" t="s">
        <v>155</v>
      </c>
      <c r="B15" s="44"/>
      <c r="C15" s="44"/>
      <c r="D15" s="44"/>
      <c r="E15" s="44"/>
      <c r="F15" s="44"/>
      <c r="G15" s="44"/>
    </row>
    <row r="16" spans="1:19" ht="15" customHeight="1" x14ac:dyDescent="0.3">
      <c r="A16" s="48"/>
      <c r="B16" s="195">
        <v>2022</v>
      </c>
      <c r="C16" s="195"/>
      <c r="D16" s="195"/>
      <c r="E16" s="195"/>
      <c r="F16" s="195"/>
      <c r="G16" s="195"/>
      <c r="H16" s="195">
        <v>2023</v>
      </c>
      <c r="I16" s="195"/>
      <c r="J16" s="195"/>
      <c r="K16" s="195"/>
      <c r="L16" s="195"/>
      <c r="M16" s="195"/>
      <c r="N16" s="195">
        <v>2024</v>
      </c>
      <c r="O16" s="195"/>
      <c r="P16" s="195"/>
      <c r="Q16" s="195"/>
      <c r="R16" s="195"/>
      <c r="S16" s="195"/>
    </row>
    <row r="17" spans="1:19" ht="15" customHeight="1" x14ac:dyDescent="0.25">
      <c r="A17" s="29"/>
      <c r="B17" s="195" t="s">
        <v>93</v>
      </c>
      <c r="C17" s="195"/>
      <c r="D17" s="195"/>
      <c r="E17" s="195" t="s">
        <v>94</v>
      </c>
      <c r="F17" s="195"/>
      <c r="G17" s="195"/>
      <c r="H17" s="195" t="s">
        <v>93</v>
      </c>
      <c r="I17" s="195"/>
      <c r="J17" s="195"/>
      <c r="K17" s="195" t="s">
        <v>94</v>
      </c>
      <c r="L17" s="195"/>
      <c r="M17" s="195"/>
      <c r="N17" s="195" t="s">
        <v>93</v>
      </c>
      <c r="O17" s="195"/>
      <c r="P17" s="195"/>
      <c r="Q17" s="195" t="s">
        <v>94</v>
      </c>
      <c r="R17" s="195"/>
      <c r="S17" s="195"/>
    </row>
    <row r="18" spans="1:19" ht="15" x14ac:dyDescent="0.25">
      <c r="A18" s="40" t="s">
        <v>111</v>
      </c>
      <c r="B18" s="40" t="s">
        <v>68</v>
      </c>
      <c r="C18" s="40" t="s">
        <v>67</v>
      </c>
      <c r="D18" s="40" t="s">
        <v>66</v>
      </c>
      <c r="E18" s="40" t="s">
        <v>68</v>
      </c>
      <c r="F18" s="40" t="s">
        <v>67</v>
      </c>
      <c r="G18" s="40" t="s">
        <v>66</v>
      </c>
      <c r="H18" s="40" t="s">
        <v>68</v>
      </c>
      <c r="I18" s="40" t="s">
        <v>67</v>
      </c>
      <c r="J18" s="40" t="s">
        <v>66</v>
      </c>
      <c r="K18" s="40" t="s">
        <v>68</v>
      </c>
      <c r="L18" s="40" t="s">
        <v>67</v>
      </c>
      <c r="M18" s="40" t="s">
        <v>66</v>
      </c>
      <c r="N18" s="40" t="s">
        <v>68</v>
      </c>
      <c r="O18" s="40" t="s">
        <v>67</v>
      </c>
      <c r="P18" s="40" t="s">
        <v>66</v>
      </c>
      <c r="Q18" s="40" t="s">
        <v>68</v>
      </c>
      <c r="R18" s="40" t="s">
        <v>67</v>
      </c>
      <c r="S18" s="40" t="s">
        <v>66</v>
      </c>
    </row>
    <row r="19" spans="1:19" ht="15" customHeight="1" x14ac:dyDescent="0.2">
      <c r="A19" s="49" t="s">
        <v>106</v>
      </c>
      <c r="B19" s="50">
        <v>0.16500000000000001</v>
      </c>
      <c r="C19" s="50">
        <v>0.105</v>
      </c>
      <c r="D19" s="50">
        <v>4.4999999999999998E-2</v>
      </c>
      <c r="E19" s="50">
        <v>0.106</v>
      </c>
      <c r="F19" s="50">
        <v>6.6000000000000003E-2</v>
      </c>
      <c r="G19" s="50">
        <v>2.5000000000000001E-2</v>
      </c>
      <c r="H19" s="50">
        <v>0.153</v>
      </c>
      <c r="I19" s="50">
        <v>9.2999999999999999E-2</v>
      </c>
      <c r="J19" s="50">
        <v>3.3000000000000002E-2</v>
      </c>
      <c r="K19" s="50">
        <v>8.6999999999999994E-2</v>
      </c>
      <c r="L19" s="50">
        <v>5.0999999999999997E-2</v>
      </c>
      <c r="M19" s="50">
        <v>1.7999999999999999E-2</v>
      </c>
      <c r="N19" s="50">
        <v>0.18099999999999999</v>
      </c>
      <c r="O19" s="50">
        <v>0.107</v>
      </c>
      <c r="P19" s="50">
        <v>3.6999999999999998E-2</v>
      </c>
      <c r="Q19" s="50">
        <v>0.114</v>
      </c>
      <c r="R19" s="50">
        <v>6.3E-2</v>
      </c>
      <c r="S19" s="50">
        <v>2.1000000000000001E-2</v>
      </c>
    </row>
    <row r="20" spans="1:19" x14ac:dyDescent="0.2">
      <c r="A20" s="49" t="s">
        <v>91</v>
      </c>
      <c r="B20" s="50">
        <v>0.14699999999999999</v>
      </c>
      <c r="C20" s="50">
        <v>0.113</v>
      </c>
      <c r="D20" s="50">
        <v>6.7000000000000004E-2</v>
      </c>
      <c r="E20" s="50">
        <v>0.13700000000000001</v>
      </c>
      <c r="F20" s="50">
        <v>0.10299999999999999</v>
      </c>
      <c r="G20" s="50">
        <v>5.7000000000000002E-2</v>
      </c>
      <c r="H20" s="50">
        <v>0.14799999999999999</v>
      </c>
      <c r="I20" s="50">
        <v>0.111</v>
      </c>
      <c r="J20" s="50">
        <v>5.8999999999999997E-2</v>
      </c>
      <c r="K20" s="50">
        <v>0.13900000000000001</v>
      </c>
      <c r="L20" s="50">
        <v>9.9000000000000005E-2</v>
      </c>
      <c r="M20" s="50">
        <v>4.9000000000000002E-2</v>
      </c>
      <c r="N20" s="50">
        <v>0.13600000000000001</v>
      </c>
      <c r="O20" s="50">
        <v>0.108</v>
      </c>
      <c r="P20" s="50">
        <v>6.0999999999999999E-2</v>
      </c>
      <c r="Q20" s="50">
        <v>0.13</v>
      </c>
      <c r="R20" s="50">
        <v>9.8000000000000004E-2</v>
      </c>
      <c r="S20" s="50">
        <v>5.1999999999999998E-2</v>
      </c>
    </row>
    <row r="21" spans="1:19" x14ac:dyDescent="0.2">
      <c r="A21" s="49" t="s">
        <v>90</v>
      </c>
      <c r="B21" s="50">
        <v>0.183</v>
      </c>
      <c r="C21" s="50">
        <v>0.159</v>
      </c>
      <c r="D21" s="50">
        <v>0.114</v>
      </c>
      <c r="E21" s="50">
        <v>0.19400000000000001</v>
      </c>
      <c r="F21" s="50">
        <v>0.16200000000000001</v>
      </c>
      <c r="G21" s="50">
        <v>0.109</v>
      </c>
      <c r="H21" s="50">
        <v>0.18099999999999999</v>
      </c>
      <c r="I21" s="50">
        <v>0.16</v>
      </c>
      <c r="J21" s="50">
        <v>0.109</v>
      </c>
      <c r="K21" s="50">
        <v>0.192</v>
      </c>
      <c r="L21" s="50">
        <v>0.16400000000000001</v>
      </c>
      <c r="M21" s="50">
        <v>0.104</v>
      </c>
      <c r="N21" s="50">
        <v>0.17499999999999999</v>
      </c>
      <c r="O21" s="50">
        <v>0.154</v>
      </c>
      <c r="P21" s="50">
        <v>0.108</v>
      </c>
      <c r="Q21" s="50">
        <v>0.186</v>
      </c>
      <c r="R21" s="50">
        <v>0.157</v>
      </c>
      <c r="S21" s="50">
        <v>0.105</v>
      </c>
    </row>
    <row r="22" spans="1:19" x14ac:dyDescent="0.2">
      <c r="A22" s="49" t="s">
        <v>89</v>
      </c>
      <c r="B22" s="50">
        <v>0.191</v>
      </c>
      <c r="C22" s="50">
        <v>0.19500000000000001</v>
      </c>
      <c r="D22" s="50">
        <v>0.17</v>
      </c>
      <c r="E22" s="50">
        <v>0.21299999999999999</v>
      </c>
      <c r="F22" s="50">
        <v>0.20799999999999999</v>
      </c>
      <c r="G22" s="50">
        <v>0.17399999999999999</v>
      </c>
      <c r="H22" s="50">
        <v>0.19800000000000001</v>
      </c>
      <c r="I22" s="50">
        <v>0.2</v>
      </c>
      <c r="J22" s="50">
        <v>0.17199999999999999</v>
      </c>
      <c r="K22" s="50">
        <v>0.22</v>
      </c>
      <c r="L22" s="50">
        <v>0.214</v>
      </c>
      <c r="M22" s="50">
        <v>0.17499999999999999</v>
      </c>
      <c r="N22" s="50">
        <v>0.19</v>
      </c>
      <c r="O22" s="50">
        <v>0.19700000000000001</v>
      </c>
      <c r="P22" s="50">
        <v>0.16900000000000001</v>
      </c>
      <c r="Q22" s="50">
        <v>0.21</v>
      </c>
      <c r="R22" s="50">
        <v>0.21</v>
      </c>
      <c r="S22" s="50">
        <v>0.17299999999999999</v>
      </c>
    </row>
    <row r="23" spans="1:19" x14ac:dyDescent="0.2">
      <c r="A23" s="49" t="s">
        <v>88</v>
      </c>
      <c r="B23" s="50">
        <v>0.18</v>
      </c>
      <c r="C23" s="50">
        <v>0.214</v>
      </c>
      <c r="D23" s="50">
        <v>0.249</v>
      </c>
      <c r="E23" s="50">
        <v>0.20200000000000001</v>
      </c>
      <c r="F23" s="50">
        <v>0.23100000000000001</v>
      </c>
      <c r="G23" s="50">
        <v>0.26100000000000001</v>
      </c>
      <c r="H23" s="50">
        <v>0.185</v>
      </c>
      <c r="I23" s="50">
        <v>0.219</v>
      </c>
      <c r="J23" s="50">
        <v>0.251</v>
      </c>
      <c r="K23" s="50">
        <v>0.21</v>
      </c>
      <c r="L23" s="50">
        <v>0.23799999999999999</v>
      </c>
      <c r="M23" s="50">
        <v>0.26300000000000001</v>
      </c>
      <c r="N23" s="50">
        <v>0.18</v>
      </c>
      <c r="O23" s="50">
        <v>0.22</v>
      </c>
      <c r="P23" s="50">
        <v>0.25</v>
      </c>
      <c r="Q23" s="50">
        <v>0.20399999999999999</v>
      </c>
      <c r="R23" s="50">
        <v>0.23899999999999999</v>
      </c>
      <c r="S23" s="50">
        <v>0.26</v>
      </c>
    </row>
    <row r="24" spans="1:19" x14ac:dyDescent="0.2">
      <c r="A24" s="49" t="s">
        <v>87</v>
      </c>
      <c r="B24" s="50">
        <v>0.13400000000000001</v>
      </c>
      <c r="C24" s="50">
        <v>0.214</v>
      </c>
      <c r="D24" s="50">
        <v>0.35599999999999998</v>
      </c>
      <c r="E24" s="50">
        <v>0.14899999999999999</v>
      </c>
      <c r="F24" s="50">
        <v>0.22900000000000001</v>
      </c>
      <c r="G24" s="50">
        <v>0.374</v>
      </c>
      <c r="H24" s="50">
        <v>0.13500000000000001</v>
      </c>
      <c r="I24" s="50">
        <v>0.217</v>
      </c>
      <c r="J24" s="50">
        <v>0.376</v>
      </c>
      <c r="K24" s="50">
        <v>0.152</v>
      </c>
      <c r="L24" s="50">
        <v>0.23400000000000001</v>
      </c>
      <c r="M24" s="50">
        <v>0.39200000000000002</v>
      </c>
      <c r="N24" s="50">
        <v>0.13800000000000001</v>
      </c>
      <c r="O24" s="50">
        <v>0.215</v>
      </c>
      <c r="P24" s="50">
        <v>0.374</v>
      </c>
      <c r="Q24" s="50">
        <v>0.156</v>
      </c>
      <c r="R24" s="50">
        <v>0.23300000000000001</v>
      </c>
      <c r="S24" s="50">
        <v>0.39</v>
      </c>
    </row>
    <row r="25" spans="1:19" x14ac:dyDescent="0.2">
      <c r="A25" s="45" t="s">
        <v>92</v>
      </c>
      <c r="B25" s="127">
        <v>1</v>
      </c>
      <c r="C25" s="127">
        <v>1</v>
      </c>
      <c r="D25" s="127">
        <v>1</v>
      </c>
      <c r="E25" s="127">
        <v>1</v>
      </c>
      <c r="F25" s="127">
        <v>1</v>
      </c>
      <c r="G25" s="127">
        <v>1</v>
      </c>
      <c r="H25" s="127">
        <v>1</v>
      </c>
      <c r="I25" s="127">
        <v>1</v>
      </c>
      <c r="J25" s="127">
        <v>1</v>
      </c>
      <c r="K25" s="127">
        <v>1</v>
      </c>
      <c r="L25" s="127">
        <v>1</v>
      </c>
      <c r="M25" s="127">
        <v>1</v>
      </c>
      <c r="N25" s="127">
        <v>1</v>
      </c>
      <c r="O25" s="127">
        <v>1</v>
      </c>
      <c r="P25" s="127">
        <v>1</v>
      </c>
      <c r="Q25" s="127">
        <v>1</v>
      </c>
      <c r="R25" s="127">
        <v>1</v>
      </c>
      <c r="S25" s="127">
        <v>1</v>
      </c>
    </row>
    <row r="26" spans="1:19" ht="12.75" customHeight="1" x14ac:dyDescent="0.2">
      <c r="A26" s="44"/>
      <c r="B26" s="52" t="s">
        <v>117</v>
      </c>
      <c r="C26" s="44"/>
      <c r="D26" s="44"/>
      <c r="E26" s="44"/>
      <c r="F26" s="44"/>
      <c r="G26" s="44"/>
    </row>
    <row r="27" spans="1:19" x14ac:dyDescent="0.2">
      <c r="B27" s="60" t="s">
        <v>183</v>
      </c>
      <c r="C27" s="3"/>
      <c r="D27" s="3"/>
      <c r="E27" s="3"/>
      <c r="F27" s="3"/>
      <c r="G27" s="3"/>
    </row>
    <row r="28" spans="1:19" x14ac:dyDescent="0.2">
      <c r="A28" s="82"/>
      <c r="B28" s="52"/>
    </row>
    <row r="31" spans="1:19" x14ac:dyDescent="0.2">
      <c r="H31" s="79"/>
      <c r="I31" s="126"/>
      <c r="J31" s="126"/>
      <c r="K31" s="126"/>
    </row>
    <row r="32" spans="1:19" x14ac:dyDescent="0.2">
      <c r="H32" s="79"/>
      <c r="I32" s="126"/>
      <c r="J32" s="126"/>
      <c r="K32" s="126"/>
    </row>
    <row r="33" spans="8:11" x14ac:dyDescent="0.2">
      <c r="H33" s="79"/>
      <c r="I33" s="126"/>
      <c r="J33" s="126"/>
      <c r="K33" s="126"/>
    </row>
    <row r="34" spans="8:11" x14ac:dyDescent="0.2">
      <c r="H34" s="79"/>
      <c r="I34" s="126"/>
      <c r="J34" s="126"/>
      <c r="K34" s="126"/>
    </row>
    <row r="35" spans="8:11" x14ac:dyDescent="0.2">
      <c r="H35" s="79"/>
      <c r="I35" s="126"/>
      <c r="J35" s="126"/>
      <c r="K35" s="126"/>
    </row>
    <row r="36" spans="8:11" x14ac:dyDescent="0.2">
      <c r="H36" s="79"/>
      <c r="I36" s="126"/>
      <c r="J36" s="126"/>
      <c r="K36" s="126"/>
    </row>
    <row r="37" spans="8:11" x14ac:dyDescent="0.2">
      <c r="H37" s="79"/>
      <c r="I37" s="47"/>
      <c r="J37" s="47"/>
      <c r="K37" s="47"/>
    </row>
    <row r="38" spans="8:11" x14ac:dyDescent="0.2">
      <c r="H38" s="79"/>
    </row>
  </sheetData>
  <mergeCells count="18">
    <mergeCell ref="N3:S3"/>
    <mergeCell ref="N4:P4"/>
    <mergeCell ref="Q4:S4"/>
    <mergeCell ref="N16:S16"/>
    <mergeCell ref="N17:P17"/>
    <mergeCell ref="Q17:S17"/>
    <mergeCell ref="H3:M3"/>
    <mergeCell ref="H4:J4"/>
    <mergeCell ref="K4:M4"/>
    <mergeCell ref="H16:M16"/>
    <mergeCell ref="H17:J17"/>
    <mergeCell ref="K17:M17"/>
    <mergeCell ref="E17:G17"/>
    <mergeCell ref="B17:D17"/>
    <mergeCell ref="B4:D4"/>
    <mergeCell ref="E4:G4"/>
    <mergeCell ref="B3:G3"/>
    <mergeCell ref="B16:G16"/>
  </mergeCells>
  <hyperlinks>
    <hyperlink ref="A1" location="Contents!A1" display="&lt;Back to contents&gt;" xr:uid="{00000000-0004-0000-0900-000000000000}"/>
  </hyperlinks>
  <pageMargins left="0.70866141732283472" right="0.70866141732283472" top="0.74803149606299213" bottom="0.74803149606299213" header="0.31496062992125984" footer="0.31496062992125984"/>
  <pageSetup paperSize="9" scale="7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92D050"/>
    <pageSetUpPr fitToPage="1"/>
  </sheetPr>
  <dimension ref="A1:BC68"/>
  <sheetViews>
    <sheetView showGridLines="0" zoomScaleNormal="100" workbookViewId="0">
      <pane xSplit="1" ySplit="5" topLeftCell="B35" activePane="bottomRight" state="frozen"/>
      <selection activeCell="A24" sqref="A24"/>
      <selection pane="topRight" activeCell="A24" sqref="A24"/>
      <selection pane="bottomLeft" activeCell="A24" sqref="A24"/>
      <selection pane="bottomRight"/>
    </sheetView>
  </sheetViews>
  <sheetFormatPr defaultRowHeight="12.75" x14ac:dyDescent="0.2"/>
  <cols>
    <col min="1" max="1" width="46.28515625" customWidth="1"/>
    <col min="2" max="4" width="10.7109375" customWidth="1"/>
    <col min="5" max="19" width="10.7109375" style="3" customWidth="1"/>
    <col min="20" max="25" width="10.7109375" customWidth="1"/>
    <col min="26" max="38" width="10.7109375" style="3" customWidth="1"/>
    <col min="39" max="52" width="10.7109375" customWidth="1"/>
  </cols>
  <sheetData>
    <row r="1" spans="1:55" s="52" customFormat="1" x14ac:dyDescent="0.2">
      <c r="A1" s="66" t="s">
        <v>56</v>
      </c>
      <c r="B1" s="66"/>
      <c r="E1" s="55"/>
      <c r="F1" s="55"/>
      <c r="G1" s="55"/>
      <c r="H1" s="55"/>
      <c r="I1" s="55"/>
      <c r="J1" s="55"/>
      <c r="K1" s="55"/>
      <c r="L1" s="55"/>
      <c r="M1" s="55"/>
      <c r="N1" s="55"/>
      <c r="O1" s="55"/>
      <c r="P1" s="55"/>
      <c r="Q1" s="55"/>
      <c r="R1" s="55"/>
      <c r="S1" s="55"/>
      <c r="Z1" s="55"/>
      <c r="AA1" s="55"/>
      <c r="AB1" s="55"/>
      <c r="AC1" s="55"/>
      <c r="AD1" s="55"/>
      <c r="AE1" s="55"/>
      <c r="AF1" s="55"/>
      <c r="AG1" s="55"/>
      <c r="AH1" s="55"/>
      <c r="AI1" s="55"/>
      <c r="AJ1" s="55"/>
      <c r="AK1" s="55"/>
      <c r="AL1" s="55"/>
      <c r="AQ1" s="65"/>
      <c r="AR1" s="65"/>
    </row>
    <row r="2" spans="1:55" ht="18.75" x14ac:dyDescent="0.3">
      <c r="A2" s="9" t="s">
        <v>140</v>
      </c>
      <c r="B2" s="9"/>
      <c r="E2"/>
      <c r="F2"/>
      <c r="G2"/>
      <c r="H2"/>
      <c r="I2"/>
      <c r="J2"/>
      <c r="K2"/>
      <c r="L2"/>
      <c r="M2"/>
      <c r="N2"/>
      <c r="O2"/>
      <c r="P2"/>
      <c r="Q2"/>
      <c r="R2"/>
      <c r="S2"/>
      <c r="Z2"/>
      <c r="AA2"/>
      <c r="AB2"/>
      <c r="AC2"/>
      <c r="AD2"/>
      <c r="AE2"/>
      <c r="AF2"/>
      <c r="AG2"/>
      <c r="AH2"/>
      <c r="AI2"/>
      <c r="AJ2"/>
      <c r="AK2"/>
      <c r="AL2"/>
    </row>
    <row r="3" spans="1:55" ht="15.75" customHeight="1" x14ac:dyDescent="0.2">
      <c r="A3" s="201" t="s">
        <v>125</v>
      </c>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c r="AZ3" s="201"/>
      <c r="BA3" s="201"/>
      <c r="BB3" s="201"/>
      <c r="BC3" s="201"/>
    </row>
    <row r="4" spans="1:55" ht="15" x14ac:dyDescent="0.25">
      <c r="A4" s="11"/>
      <c r="B4" s="200" t="s">
        <v>93</v>
      </c>
      <c r="C4" s="200"/>
      <c r="D4" s="200"/>
      <c r="E4" s="200"/>
      <c r="F4" s="200"/>
      <c r="G4" s="200"/>
      <c r="H4" s="200"/>
      <c r="I4" s="200"/>
      <c r="J4" s="200"/>
      <c r="K4" s="200"/>
      <c r="L4" s="200"/>
      <c r="M4" s="200"/>
      <c r="N4" s="200"/>
      <c r="O4" s="200"/>
      <c r="P4" s="200"/>
      <c r="Q4" s="200"/>
      <c r="R4" s="200"/>
      <c r="S4" s="200"/>
      <c r="T4" s="200" t="s">
        <v>94</v>
      </c>
      <c r="U4" s="200"/>
      <c r="V4" s="200"/>
      <c r="W4" s="200"/>
      <c r="X4" s="200"/>
      <c r="Y4" s="200"/>
      <c r="Z4" s="200"/>
      <c r="AA4" s="200"/>
      <c r="AB4" s="200"/>
      <c r="AC4" s="200"/>
      <c r="AD4" s="200"/>
      <c r="AE4" s="200"/>
      <c r="AF4" s="200"/>
      <c r="AG4" s="200"/>
      <c r="AH4" s="200"/>
      <c r="AI4" s="200"/>
      <c r="AJ4" s="200"/>
      <c r="AK4" s="200"/>
      <c r="AL4" s="200" t="s">
        <v>95</v>
      </c>
      <c r="AM4" s="200"/>
      <c r="AN4" s="200"/>
      <c r="AO4" s="200"/>
      <c r="AP4" s="200"/>
      <c r="AQ4" s="200"/>
      <c r="AR4" s="200"/>
      <c r="AS4" s="200"/>
      <c r="AT4" s="200"/>
      <c r="AU4" s="200"/>
      <c r="AV4" s="200"/>
      <c r="AW4" s="200"/>
      <c r="AX4" s="200"/>
      <c r="AY4" s="200"/>
      <c r="AZ4" s="200"/>
      <c r="BA4" s="200"/>
      <c r="BB4" s="200"/>
      <c r="BC4" s="200"/>
    </row>
    <row r="5" spans="1:55" ht="16.5" customHeight="1" x14ac:dyDescent="0.25">
      <c r="A5" s="11"/>
      <c r="B5" s="20">
        <v>2010</v>
      </c>
      <c r="C5" s="20">
        <v>2011</v>
      </c>
      <c r="D5" s="20">
        <v>2012</v>
      </c>
      <c r="E5" s="20">
        <v>2013</v>
      </c>
      <c r="F5" s="20">
        <v>2014</v>
      </c>
      <c r="G5" s="20">
        <v>2015</v>
      </c>
      <c r="H5" s="20">
        <v>2016</v>
      </c>
      <c r="I5" s="20">
        <v>2017</v>
      </c>
      <c r="J5" s="20">
        <v>2018</v>
      </c>
      <c r="K5" s="20" t="s">
        <v>131</v>
      </c>
      <c r="L5" s="20" t="s">
        <v>130</v>
      </c>
      <c r="M5" s="20" t="s">
        <v>133</v>
      </c>
      <c r="N5" s="20" t="s">
        <v>129</v>
      </c>
      <c r="O5" s="20" t="s">
        <v>128</v>
      </c>
      <c r="P5" s="20" t="s">
        <v>132</v>
      </c>
      <c r="Q5" s="20">
        <v>2022</v>
      </c>
      <c r="R5" s="20">
        <v>2023</v>
      </c>
      <c r="S5" s="20">
        <v>2024</v>
      </c>
      <c r="T5" s="20">
        <v>2010</v>
      </c>
      <c r="U5" s="20">
        <v>2011</v>
      </c>
      <c r="V5" s="20">
        <v>2012</v>
      </c>
      <c r="W5" s="20">
        <v>2013</v>
      </c>
      <c r="X5" s="20">
        <v>2014</v>
      </c>
      <c r="Y5" s="20">
        <v>2015</v>
      </c>
      <c r="Z5" s="20">
        <v>2016</v>
      </c>
      <c r="AA5" s="20">
        <v>2017</v>
      </c>
      <c r="AB5" s="20">
        <v>2018</v>
      </c>
      <c r="AC5" s="20" t="s">
        <v>131</v>
      </c>
      <c r="AD5" s="20" t="s">
        <v>130</v>
      </c>
      <c r="AE5" s="20" t="s">
        <v>133</v>
      </c>
      <c r="AF5" s="20" t="s">
        <v>129</v>
      </c>
      <c r="AG5" s="20" t="s">
        <v>128</v>
      </c>
      <c r="AH5" s="20" t="s">
        <v>132</v>
      </c>
      <c r="AI5" s="20">
        <v>2022</v>
      </c>
      <c r="AJ5" s="20">
        <v>2023</v>
      </c>
      <c r="AK5" s="20">
        <v>2024</v>
      </c>
      <c r="AL5" s="20">
        <v>2010</v>
      </c>
      <c r="AM5" s="20">
        <v>2011</v>
      </c>
      <c r="AN5" s="20">
        <v>2012</v>
      </c>
      <c r="AO5" s="20">
        <v>2013</v>
      </c>
      <c r="AP5" s="20">
        <v>2014</v>
      </c>
      <c r="AQ5" s="20">
        <v>2015</v>
      </c>
      <c r="AR5" s="20">
        <v>2016</v>
      </c>
      <c r="AS5" s="20">
        <v>2017</v>
      </c>
      <c r="AT5" s="20">
        <v>2018</v>
      </c>
      <c r="AU5" s="20" t="s">
        <v>131</v>
      </c>
      <c r="AV5" s="20" t="s">
        <v>130</v>
      </c>
      <c r="AW5" s="20" t="s">
        <v>133</v>
      </c>
      <c r="AX5" s="20" t="s">
        <v>129</v>
      </c>
      <c r="AY5" s="20" t="s">
        <v>128</v>
      </c>
      <c r="AZ5" s="20" t="s">
        <v>132</v>
      </c>
      <c r="BA5" s="20">
        <v>2022</v>
      </c>
      <c r="BB5" s="20">
        <v>2023</v>
      </c>
      <c r="BC5" s="20">
        <v>2024</v>
      </c>
    </row>
    <row r="6" spans="1:55" ht="15" x14ac:dyDescent="0.25">
      <c r="A6" s="17" t="s">
        <v>10</v>
      </c>
      <c r="B6" s="17"/>
      <c r="C6" s="15"/>
      <c r="D6" s="15"/>
      <c r="E6" s="15"/>
      <c r="F6" s="15"/>
      <c r="G6" s="15"/>
      <c r="H6" s="15"/>
      <c r="I6" s="15"/>
      <c r="J6" s="15"/>
      <c r="K6" s="15"/>
      <c r="L6" s="15"/>
      <c r="M6" s="143"/>
      <c r="N6" s="15"/>
      <c r="O6" s="15"/>
      <c r="P6" s="15"/>
      <c r="Q6" s="91"/>
      <c r="R6" s="91"/>
      <c r="S6" s="91"/>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9"/>
      <c r="BB6" s="19"/>
      <c r="BC6" s="19"/>
    </row>
    <row r="7" spans="1:55" x14ac:dyDescent="0.2">
      <c r="A7" s="13" t="s">
        <v>11</v>
      </c>
      <c r="B7" s="74">
        <v>9263</v>
      </c>
      <c r="C7" s="74">
        <v>8847</v>
      </c>
      <c r="D7" s="74">
        <v>9340</v>
      </c>
      <c r="E7" s="74">
        <v>9151</v>
      </c>
      <c r="F7" s="74">
        <v>9835</v>
      </c>
      <c r="G7" s="74">
        <v>10264</v>
      </c>
      <c r="H7" s="91">
        <v>10497</v>
      </c>
      <c r="I7" s="91">
        <v>9469</v>
      </c>
      <c r="J7" s="91">
        <v>10521</v>
      </c>
      <c r="K7" s="91">
        <v>10549</v>
      </c>
      <c r="L7" s="91">
        <v>10047</v>
      </c>
      <c r="M7" s="91">
        <v>10528</v>
      </c>
      <c r="N7" s="91">
        <v>10652</v>
      </c>
      <c r="O7" s="91">
        <v>10131</v>
      </c>
      <c r="P7" s="91">
        <v>10600</v>
      </c>
      <c r="Q7" s="91">
        <v>10726</v>
      </c>
      <c r="R7" s="91">
        <v>12106</v>
      </c>
      <c r="S7" s="91">
        <v>11104</v>
      </c>
      <c r="T7" s="14">
        <v>8590</v>
      </c>
      <c r="U7" s="14">
        <v>8394</v>
      </c>
      <c r="V7" s="14">
        <v>8509</v>
      </c>
      <c r="W7" s="14">
        <v>7796</v>
      </c>
      <c r="X7" s="14">
        <v>8917</v>
      </c>
      <c r="Y7" s="14">
        <v>8460</v>
      </c>
      <c r="Z7" s="14">
        <v>9174</v>
      </c>
      <c r="AA7" s="14">
        <v>8549</v>
      </c>
      <c r="AB7" s="14">
        <v>9221</v>
      </c>
      <c r="AC7" s="14">
        <v>9221</v>
      </c>
      <c r="AD7" s="14">
        <v>9202</v>
      </c>
      <c r="AE7" s="14">
        <v>8761</v>
      </c>
      <c r="AF7" s="14">
        <v>9258</v>
      </c>
      <c r="AG7" s="14">
        <v>9233</v>
      </c>
      <c r="AH7" s="14">
        <v>8518</v>
      </c>
      <c r="AI7" s="14">
        <v>10156</v>
      </c>
      <c r="AJ7" s="14">
        <v>11727</v>
      </c>
      <c r="AK7" s="14">
        <v>10338</v>
      </c>
      <c r="AL7" s="19">
        <f t="shared" ref="AL7:AZ7" si="0">T7/B7</f>
        <v>0.92734535247759908</v>
      </c>
      <c r="AM7" s="19">
        <f t="shared" si="0"/>
        <v>0.94879620210240756</v>
      </c>
      <c r="AN7" s="19">
        <f t="shared" si="0"/>
        <v>0.91102783725910064</v>
      </c>
      <c r="AO7" s="19">
        <f t="shared" si="0"/>
        <v>0.8519287509561797</v>
      </c>
      <c r="AP7" s="19">
        <f t="shared" si="0"/>
        <v>0.90665988815455012</v>
      </c>
      <c r="AQ7" s="19">
        <f t="shared" si="0"/>
        <v>0.82424006235385816</v>
      </c>
      <c r="AR7" s="19">
        <f t="shared" si="0"/>
        <v>0.87396398971134615</v>
      </c>
      <c r="AS7" s="19">
        <v>0.90284084909999995</v>
      </c>
      <c r="AT7" s="19">
        <f t="shared" si="0"/>
        <v>0.87643760098849921</v>
      </c>
      <c r="AU7" s="19">
        <f t="shared" si="0"/>
        <v>0.87411129016968436</v>
      </c>
      <c r="AV7" s="19">
        <f t="shared" si="0"/>
        <v>0.91589529212700305</v>
      </c>
      <c r="AW7" s="19">
        <f t="shared" si="0"/>
        <v>0.83216185410334342</v>
      </c>
      <c r="AX7" s="19">
        <f t="shared" si="0"/>
        <v>0.86913255726624106</v>
      </c>
      <c r="AY7" s="19">
        <f t="shared" si="0"/>
        <v>0.91136116869015893</v>
      </c>
      <c r="AZ7" s="19">
        <f t="shared" si="0"/>
        <v>0.80358490566037732</v>
      </c>
      <c r="BA7" s="19">
        <v>0.94685810179999996</v>
      </c>
      <c r="BB7" s="19">
        <v>0.96869320999999997</v>
      </c>
      <c r="BC7" s="19">
        <v>0.93101585009999999</v>
      </c>
    </row>
    <row r="8" spans="1:55" x14ac:dyDescent="0.2">
      <c r="A8" s="13" t="s">
        <v>12</v>
      </c>
      <c r="B8" s="74">
        <v>7870</v>
      </c>
      <c r="C8" s="74">
        <v>8586</v>
      </c>
      <c r="D8" s="74">
        <v>8757</v>
      </c>
      <c r="E8" s="74">
        <v>8980</v>
      </c>
      <c r="F8" s="74">
        <v>8573</v>
      </c>
      <c r="G8" s="74">
        <v>8513</v>
      </c>
      <c r="H8" s="91">
        <v>9183</v>
      </c>
      <c r="I8" s="91">
        <v>8861</v>
      </c>
      <c r="J8" s="91">
        <v>8140</v>
      </c>
      <c r="K8" s="91">
        <v>7536</v>
      </c>
      <c r="L8" s="91">
        <v>9368</v>
      </c>
      <c r="M8" s="91">
        <v>8140</v>
      </c>
      <c r="N8" s="91">
        <v>7567</v>
      </c>
      <c r="O8" s="91">
        <v>9390</v>
      </c>
      <c r="P8" s="91">
        <v>8154</v>
      </c>
      <c r="Q8" s="91">
        <v>7509</v>
      </c>
      <c r="R8" s="91">
        <v>7246</v>
      </c>
      <c r="S8" s="91">
        <v>7218</v>
      </c>
      <c r="T8" s="14">
        <v>6509</v>
      </c>
      <c r="U8" s="14">
        <v>6883</v>
      </c>
      <c r="V8" s="14">
        <v>7556</v>
      </c>
      <c r="W8" s="14">
        <v>7697</v>
      </c>
      <c r="X8" s="14">
        <v>7658</v>
      </c>
      <c r="Y8" s="14">
        <v>8614</v>
      </c>
      <c r="Z8" s="14">
        <v>8911</v>
      </c>
      <c r="AA8" s="14">
        <v>8700</v>
      </c>
      <c r="AB8" s="14">
        <v>7956</v>
      </c>
      <c r="AC8" s="14">
        <v>7955</v>
      </c>
      <c r="AD8" s="14">
        <v>9453</v>
      </c>
      <c r="AE8" s="14">
        <v>7622</v>
      </c>
      <c r="AF8" s="14">
        <v>7981</v>
      </c>
      <c r="AG8" s="14">
        <v>9479</v>
      </c>
      <c r="AH8" s="14">
        <v>7638</v>
      </c>
      <c r="AI8" s="14">
        <v>8104</v>
      </c>
      <c r="AJ8" s="14">
        <v>7331</v>
      </c>
      <c r="AK8" s="14">
        <v>8038</v>
      </c>
      <c r="AL8" s="19">
        <f t="shared" ref="AL8:AL16" si="1">T8/B8</f>
        <v>0.82706480304955532</v>
      </c>
      <c r="AM8" s="19">
        <f t="shared" ref="AM8:AM16" si="2">U8/C8</f>
        <v>0.8016538551129746</v>
      </c>
      <c r="AN8" s="19">
        <f t="shared" ref="AN8:AN16" si="3">V8/D8</f>
        <v>0.8628525750827909</v>
      </c>
      <c r="AO8" s="19">
        <f t="shared" ref="AO8:AO16" si="4">W8/E8</f>
        <v>0.85712694877505569</v>
      </c>
      <c r="AP8" s="19">
        <f t="shared" ref="AP8:AP16" si="5">X8/F8</f>
        <v>0.89326956724600493</v>
      </c>
      <c r="AQ8" s="19">
        <f t="shared" ref="AQ8:AQ16" si="6">Y8/G8</f>
        <v>1.0118642076823681</v>
      </c>
      <c r="AR8" s="19">
        <f t="shared" ref="AR8:AR16" si="7">Z8/H8</f>
        <v>0.97038005009256234</v>
      </c>
      <c r="AS8" s="19">
        <v>0.98183049320000004</v>
      </c>
      <c r="AT8" s="19">
        <f t="shared" ref="AT8:AT16" si="8">AB8/J8</f>
        <v>0.97739557739557736</v>
      </c>
      <c r="AU8" s="19">
        <f t="shared" ref="AU8:AU16" si="9">AC8/K8</f>
        <v>1.055599787685775</v>
      </c>
      <c r="AV8" s="19">
        <f t="shared" ref="AV8:AV16" si="10">AD8/L8</f>
        <v>1.0090734415029889</v>
      </c>
      <c r="AW8" s="19">
        <f t="shared" ref="AW8:AW16" si="11">AE8/M8</f>
        <v>0.9363636363636364</v>
      </c>
      <c r="AX8" s="19">
        <f t="shared" ref="AX8:AX16" si="12">AF8/N8</f>
        <v>1.0547112462006079</v>
      </c>
      <c r="AY8" s="19">
        <f t="shared" ref="AY8:AY16" si="13">AG8/O8</f>
        <v>1.0094781682641107</v>
      </c>
      <c r="AZ8" s="19">
        <f t="shared" ref="AZ8:AZ16" si="14">AH8/P8</f>
        <v>0.9367181751287712</v>
      </c>
      <c r="BA8" s="19">
        <v>1.0792382474</v>
      </c>
      <c r="BB8" s="19">
        <v>1.0117306100000001</v>
      </c>
      <c r="BC8" s="19">
        <v>1.1136048767</v>
      </c>
    </row>
    <row r="9" spans="1:55" x14ac:dyDescent="0.2">
      <c r="A9" s="13" t="s">
        <v>13</v>
      </c>
      <c r="B9" s="74">
        <v>4942</v>
      </c>
      <c r="C9" s="74">
        <v>4841</v>
      </c>
      <c r="D9" s="74">
        <v>5155</v>
      </c>
      <c r="E9" s="74">
        <v>5786</v>
      </c>
      <c r="F9" s="74">
        <v>5677</v>
      </c>
      <c r="G9" s="74">
        <v>5513</v>
      </c>
      <c r="H9" s="91">
        <v>5336</v>
      </c>
      <c r="I9" s="91">
        <v>5190</v>
      </c>
      <c r="J9" s="91">
        <v>5431</v>
      </c>
      <c r="K9" s="91">
        <v>5493</v>
      </c>
      <c r="L9" s="91">
        <v>5767</v>
      </c>
      <c r="M9" s="91">
        <v>6317</v>
      </c>
      <c r="N9" s="91">
        <v>5254</v>
      </c>
      <c r="O9" s="91">
        <v>5633</v>
      </c>
      <c r="P9" s="91">
        <v>6109</v>
      </c>
      <c r="Q9" s="91">
        <v>7548</v>
      </c>
      <c r="R9" s="91">
        <v>6289</v>
      </c>
      <c r="S9" s="91">
        <v>6004</v>
      </c>
      <c r="T9" s="14">
        <v>4529</v>
      </c>
      <c r="U9" s="14">
        <v>4634</v>
      </c>
      <c r="V9" s="14">
        <v>4967</v>
      </c>
      <c r="W9" s="14">
        <v>5389</v>
      </c>
      <c r="X9" s="14">
        <v>4991</v>
      </c>
      <c r="Y9" s="14">
        <v>5378</v>
      </c>
      <c r="Z9" s="14">
        <v>5161</v>
      </c>
      <c r="AA9" s="14">
        <v>5144</v>
      </c>
      <c r="AB9" s="14">
        <v>5160</v>
      </c>
      <c r="AC9" s="14">
        <v>4875</v>
      </c>
      <c r="AD9" s="14">
        <v>5040</v>
      </c>
      <c r="AE9" s="14">
        <v>4932</v>
      </c>
      <c r="AF9" s="14">
        <v>4641</v>
      </c>
      <c r="AG9" s="14">
        <v>4886</v>
      </c>
      <c r="AH9" s="14">
        <v>4658</v>
      </c>
      <c r="AI9" s="14">
        <v>7058</v>
      </c>
      <c r="AJ9" s="14">
        <v>5576</v>
      </c>
      <c r="AK9" s="14">
        <v>5382</v>
      </c>
      <c r="AL9" s="19">
        <f t="shared" si="1"/>
        <v>0.91643059490084988</v>
      </c>
      <c r="AM9" s="19">
        <f t="shared" si="2"/>
        <v>0.95724023961991322</v>
      </c>
      <c r="AN9" s="19">
        <f t="shared" si="3"/>
        <v>0.96353055286129974</v>
      </c>
      <c r="AO9" s="19">
        <f t="shared" si="4"/>
        <v>0.93138610438990665</v>
      </c>
      <c r="AP9" s="19">
        <f t="shared" si="5"/>
        <v>0.87916152897657218</v>
      </c>
      <c r="AQ9" s="19">
        <f t="shared" si="6"/>
        <v>0.97551242517685466</v>
      </c>
      <c r="AR9" s="19">
        <f t="shared" si="7"/>
        <v>0.96720389805097451</v>
      </c>
      <c r="AS9" s="19">
        <v>0.99113680150000005</v>
      </c>
      <c r="AT9" s="19">
        <f t="shared" si="8"/>
        <v>0.95010127048425708</v>
      </c>
      <c r="AU9" s="19">
        <f t="shared" si="9"/>
        <v>0.88749317312943743</v>
      </c>
      <c r="AV9" s="19">
        <f t="shared" si="10"/>
        <v>0.87393792266342984</v>
      </c>
      <c r="AW9" s="19">
        <f t="shared" si="11"/>
        <v>0.78075035618173183</v>
      </c>
      <c r="AX9" s="19">
        <f t="shared" si="12"/>
        <v>0.88332698896079176</v>
      </c>
      <c r="AY9" s="19">
        <f t="shared" si="13"/>
        <v>0.8673886028759098</v>
      </c>
      <c r="AZ9" s="19">
        <f t="shared" si="14"/>
        <v>0.76248158454738912</v>
      </c>
      <c r="BA9" s="19">
        <v>0.93508214099999998</v>
      </c>
      <c r="BB9" s="19">
        <v>0.88662744469999999</v>
      </c>
      <c r="BC9" s="19">
        <v>0.89640239840000002</v>
      </c>
    </row>
    <row r="10" spans="1:55" x14ac:dyDescent="0.2">
      <c r="A10" s="13" t="s">
        <v>14</v>
      </c>
      <c r="B10" s="74">
        <v>4733</v>
      </c>
      <c r="C10" s="74">
        <v>4739</v>
      </c>
      <c r="D10" s="74">
        <v>5009</v>
      </c>
      <c r="E10" s="74">
        <v>5036</v>
      </c>
      <c r="F10" s="74">
        <v>5888</v>
      </c>
      <c r="G10" s="74">
        <v>5471</v>
      </c>
      <c r="H10" s="91">
        <v>5240</v>
      </c>
      <c r="I10" s="91">
        <v>5599</v>
      </c>
      <c r="J10" s="91">
        <v>5930</v>
      </c>
      <c r="K10" s="91">
        <v>6506</v>
      </c>
      <c r="L10" s="91">
        <v>6378</v>
      </c>
      <c r="M10" s="91">
        <v>5443</v>
      </c>
      <c r="N10" s="91">
        <v>6458</v>
      </c>
      <c r="O10" s="91">
        <v>6337</v>
      </c>
      <c r="P10" s="91">
        <v>5389</v>
      </c>
      <c r="Q10" s="91">
        <v>7573</v>
      </c>
      <c r="R10" s="91">
        <v>7292</v>
      </c>
      <c r="S10" s="91">
        <v>6706</v>
      </c>
      <c r="T10" s="14">
        <v>4539</v>
      </c>
      <c r="U10" s="14">
        <v>4389</v>
      </c>
      <c r="V10" s="14">
        <v>4856</v>
      </c>
      <c r="W10" s="14">
        <v>4646</v>
      </c>
      <c r="X10" s="14">
        <v>5038</v>
      </c>
      <c r="Y10" s="14">
        <v>4843</v>
      </c>
      <c r="Z10" s="14">
        <v>4632</v>
      </c>
      <c r="AA10" s="14">
        <v>5354</v>
      </c>
      <c r="AB10" s="14">
        <v>5469</v>
      </c>
      <c r="AC10" s="14">
        <v>6538</v>
      </c>
      <c r="AD10" s="14">
        <v>6288</v>
      </c>
      <c r="AE10" s="14">
        <v>5395</v>
      </c>
      <c r="AF10" s="14">
        <v>6475</v>
      </c>
      <c r="AG10" s="14">
        <v>6261</v>
      </c>
      <c r="AH10" s="14">
        <v>5602</v>
      </c>
      <c r="AI10" s="14">
        <v>7008</v>
      </c>
      <c r="AJ10" s="14">
        <v>6769</v>
      </c>
      <c r="AK10" s="14">
        <v>6198</v>
      </c>
      <c r="AL10" s="19">
        <f t="shared" si="1"/>
        <v>0.9590111979716881</v>
      </c>
      <c r="AM10" s="19">
        <f t="shared" si="2"/>
        <v>0.92614475627769577</v>
      </c>
      <c r="AN10" s="19">
        <f t="shared" si="3"/>
        <v>0.96945498103413852</v>
      </c>
      <c r="AO10" s="19">
        <f t="shared" si="4"/>
        <v>0.92255758538522636</v>
      </c>
      <c r="AP10" s="19">
        <f t="shared" si="5"/>
        <v>0.85563858695652173</v>
      </c>
      <c r="AQ10" s="19">
        <f t="shared" si="6"/>
        <v>0.88521294096143299</v>
      </c>
      <c r="AR10" s="19">
        <f t="shared" si="7"/>
        <v>0.88396946564885492</v>
      </c>
      <c r="AS10" s="19">
        <v>0.9562421861</v>
      </c>
      <c r="AT10" s="19">
        <f t="shared" si="8"/>
        <v>0.92225969645868466</v>
      </c>
      <c r="AU10" s="19">
        <f t="shared" si="9"/>
        <v>1.0049185367353213</v>
      </c>
      <c r="AV10" s="19">
        <f t="shared" si="10"/>
        <v>0.98588899341486358</v>
      </c>
      <c r="AW10" s="19">
        <f t="shared" si="11"/>
        <v>0.99118133382325924</v>
      </c>
      <c r="AX10" s="19">
        <f t="shared" si="12"/>
        <v>1.0026323939300092</v>
      </c>
      <c r="AY10" s="19">
        <f t="shared" si="13"/>
        <v>0.98800694334858763</v>
      </c>
      <c r="AZ10" s="19">
        <f t="shared" si="14"/>
        <v>1.0395249582482835</v>
      </c>
      <c r="BA10" s="19">
        <v>0.92539284300000002</v>
      </c>
      <c r="BB10" s="19">
        <v>0.92827756449999999</v>
      </c>
      <c r="BC10" s="19">
        <v>0.92424694299999999</v>
      </c>
    </row>
    <row r="11" spans="1:55" x14ac:dyDescent="0.2">
      <c r="A11" s="13" t="s">
        <v>15</v>
      </c>
      <c r="B11" s="74">
        <v>10181</v>
      </c>
      <c r="C11" s="74">
        <v>10871</v>
      </c>
      <c r="D11" s="74">
        <v>10791</v>
      </c>
      <c r="E11" s="74">
        <v>11576</v>
      </c>
      <c r="F11" s="74">
        <v>10783</v>
      </c>
      <c r="G11" s="74">
        <v>10317</v>
      </c>
      <c r="H11" s="91">
        <v>10352</v>
      </c>
      <c r="I11" s="91">
        <v>9937</v>
      </c>
      <c r="J11" s="91">
        <v>10109</v>
      </c>
      <c r="K11" s="91">
        <v>9720</v>
      </c>
      <c r="L11" s="91">
        <v>8849</v>
      </c>
      <c r="M11" s="91">
        <v>8987</v>
      </c>
      <c r="N11" s="91">
        <v>10129</v>
      </c>
      <c r="O11" s="91">
        <v>9161</v>
      </c>
      <c r="P11" s="91">
        <v>9262</v>
      </c>
      <c r="Q11" s="91">
        <v>10961</v>
      </c>
      <c r="R11" s="91">
        <v>10670</v>
      </c>
      <c r="S11" s="91">
        <v>10800</v>
      </c>
      <c r="T11" s="14">
        <v>7801</v>
      </c>
      <c r="U11" s="14">
        <v>8014</v>
      </c>
      <c r="V11" s="14">
        <v>8443</v>
      </c>
      <c r="W11" s="14">
        <v>8843</v>
      </c>
      <c r="X11" s="14">
        <v>8275</v>
      </c>
      <c r="Y11" s="14">
        <v>8034</v>
      </c>
      <c r="Z11" s="14">
        <v>8124</v>
      </c>
      <c r="AA11" s="14">
        <v>7886</v>
      </c>
      <c r="AB11" s="14">
        <v>7666</v>
      </c>
      <c r="AC11" s="14">
        <v>7859</v>
      </c>
      <c r="AD11" s="14">
        <v>7127</v>
      </c>
      <c r="AE11" s="14">
        <v>6672</v>
      </c>
      <c r="AF11" s="14">
        <v>8031</v>
      </c>
      <c r="AG11" s="14">
        <v>7268</v>
      </c>
      <c r="AH11" s="14">
        <v>6792</v>
      </c>
      <c r="AI11" s="14">
        <v>8350</v>
      </c>
      <c r="AJ11" s="14">
        <v>8234</v>
      </c>
      <c r="AK11" s="14">
        <v>7681</v>
      </c>
      <c r="AL11" s="19">
        <f t="shared" si="1"/>
        <v>0.7662312150083489</v>
      </c>
      <c r="AM11" s="19">
        <f t="shared" si="2"/>
        <v>0.73719069082881061</v>
      </c>
      <c r="AN11" s="19">
        <f t="shared" si="3"/>
        <v>0.78241126864980071</v>
      </c>
      <c r="AO11" s="19">
        <f t="shared" si="4"/>
        <v>0.76390808569454038</v>
      </c>
      <c r="AP11" s="19">
        <f t="shared" si="5"/>
        <v>0.76741166651210235</v>
      </c>
      <c r="AQ11" s="19">
        <f t="shared" si="6"/>
        <v>0.77871474265774931</v>
      </c>
      <c r="AR11" s="19">
        <f t="shared" si="7"/>
        <v>0.78477588871715609</v>
      </c>
      <c r="AS11" s="19">
        <v>0.79359967799999998</v>
      </c>
      <c r="AT11" s="19">
        <f t="shared" si="8"/>
        <v>0.7583341576812741</v>
      </c>
      <c r="AU11" s="19">
        <f t="shared" si="9"/>
        <v>0.80853909465020579</v>
      </c>
      <c r="AV11" s="19">
        <f t="shared" si="10"/>
        <v>0.80540174030963951</v>
      </c>
      <c r="AW11" s="19">
        <f t="shared" si="11"/>
        <v>0.74240569711805937</v>
      </c>
      <c r="AX11" s="19">
        <f t="shared" si="12"/>
        <v>0.79287195182150261</v>
      </c>
      <c r="AY11" s="19">
        <f t="shared" si="13"/>
        <v>0.79336316995961143</v>
      </c>
      <c r="AZ11" s="19">
        <f t="shared" si="14"/>
        <v>0.73331893759447209</v>
      </c>
      <c r="BA11" s="19">
        <v>0.76179180729999996</v>
      </c>
      <c r="BB11" s="19">
        <v>0.77169634490000005</v>
      </c>
      <c r="BC11" s="19">
        <v>0.71120370369999997</v>
      </c>
    </row>
    <row r="12" spans="1:55" x14ac:dyDescent="0.2">
      <c r="A12" s="13" t="s">
        <v>16</v>
      </c>
      <c r="B12" s="74">
        <v>11823</v>
      </c>
      <c r="C12" s="74">
        <v>10985</v>
      </c>
      <c r="D12" s="74">
        <v>11356</v>
      </c>
      <c r="E12" s="74">
        <v>11772</v>
      </c>
      <c r="F12" s="74">
        <v>12022</v>
      </c>
      <c r="G12" s="74">
        <v>10982</v>
      </c>
      <c r="H12" s="91">
        <v>10594</v>
      </c>
      <c r="I12" s="91">
        <v>10613</v>
      </c>
      <c r="J12" s="91">
        <v>10441</v>
      </c>
      <c r="K12" s="91">
        <v>9485</v>
      </c>
      <c r="L12" s="91">
        <v>9846</v>
      </c>
      <c r="M12" s="91">
        <v>10147</v>
      </c>
      <c r="N12" s="91">
        <v>9658</v>
      </c>
      <c r="O12" s="91">
        <v>10011</v>
      </c>
      <c r="P12" s="91">
        <v>10129</v>
      </c>
      <c r="Q12" s="91">
        <v>9079</v>
      </c>
      <c r="R12" s="91">
        <v>7823</v>
      </c>
      <c r="S12" s="91">
        <v>13162</v>
      </c>
      <c r="T12" s="14">
        <v>10362</v>
      </c>
      <c r="U12" s="14">
        <v>9506</v>
      </c>
      <c r="V12" s="14">
        <v>9652</v>
      </c>
      <c r="W12" s="14">
        <v>10233</v>
      </c>
      <c r="X12" s="14">
        <v>10271</v>
      </c>
      <c r="Y12" s="14">
        <v>9130</v>
      </c>
      <c r="Z12" s="14">
        <v>9006</v>
      </c>
      <c r="AA12" s="14">
        <v>9217</v>
      </c>
      <c r="AB12" s="14">
        <v>9721</v>
      </c>
      <c r="AC12" s="14">
        <v>8605</v>
      </c>
      <c r="AD12" s="14">
        <v>8979</v>
      </c>
      <c r="AE12" s="14">
        <v>8892</v>
      </c>
      <c r="AF12" s="14">
        <v>8660</v>
      </c>
      <c r="AG12" s="14">
        <v>9025</v>
      </c>
      <c r="AH12" s="14">
        <v>8980</v>
      </c>
      <c r="AI12" s="14">
        <v>7906</v>
      </c>
      <c r="AJ12" s="14">
        <v>7064</v>
      </c>
      <c r="AK12" s="14">
        <v>13076</v>
      </c>
      <c r="AL12" s="19">
        <f t="shared" si="1"/>
        <v>0.87642730271504699</v>
      </c>
      <c r="AM12" s="19">
        <f t="shared" si="2"/>
        <v>0.86536185707783342</v>
      </c>
      <c r="AN12" s="19">
        <f t="shared" si="3"/>
        <v>0.84994716449454033</v>
      </c>
      <c r="AO12" s="19">
        <f t="shared" si="4"/>
        <v>0.86926605504587151</v>
      </c>
      <c r="AP12" s="19">
        <f t="shared" si="5"/>
        <v>0.85435035767759104</v>
      </c>
      <c r="AQ12" s="19">
        <f t="shared" si="6"/>
        <v>0.83136040794026589</v>
      </c>
      <c r="AR12" s="19">
        <f t="shared" si="7"/>
        <v>0.8501038323579384</v>
      </c>
      <c r="AS12" s="19">
        <v>0.8684632055</v>
      </c>
      <c r="AT12" s="19">
        <f t="shared" si="8"/>
        <v>0.93104108801838903</v>
      </c>
      <c r="AU12" s="19">
        <f t="shared" si="9"/>
        <v>0.90722192936215074</v>
      </c>
      <c r="AV12" s="19">
        <f t="shared" si="10"/>
        <v>0.91194393662400974</v>
      </c>
      <c r="AW12" s="19">
        <f t="shared" si="11"/>
        <v>0.87631812358332517</v>
      </c>
      <c r="AX12" s="19">
        <f t="shared" si="12"/>
        <v>0.89666597639262791</v>
      </c>
      <c r="AY12" s="19">
        <f t="shared" si="13"/>
        <v>0.90150834082509235</v>
      </c>
      <c r="AZ12" s="19">
        <f t="shared" si="14"/>
        <v>0.88656333300424528</v>
      </c>
      <c r="BA12" s="19">
        <v>0.87080074900000004</v>
      </c>
      <c r="BB12" s="19">
        <v>0.90297839700000004</v>
      </c>
      <c r="BC12" s="19">
        <v>0.99346603860000005</v>
      </c>
    </row>
    <row r="13" spans="1:55" x14ac:dyDescent="0.2">
      <c r="A13" s="13" t="s">
        <v>17</v>
      </c>
      <c r="B13" s="74">
        <v>14371</v>
      </c>
      <c r="C13" s="74">
        <v>14363</v>
      </c>
      <c r="D13" s="74">
        <v>15838</v>
      </c>
      <c r="E13" s="74">
        <v>16487</v>
      </c>
      <c r="F13" s="74">
        <v>14187</v>
      </c>
      <c r="G13" s="74">
        <v>13502</v>
      </c>
      <c r="H13" s="91">
        <v>13161</v>
      </c>
      <c r="I13" s="91">
        <v>12809</v>
      </c>
      <c r="J13" s="91">
        <v>12240</v>
      </c>
      <c r="K13" s="91">
        <v>11603</v>
      </c>
      <c r="L13" s="91">
        <v>11688</v>
      </c>
      <c r="M13" s="91">
        <v>11300</v>
      </c>
      <c r="N13" s="91">
        <v>11974</v>
      </c>
      <c r="O13" s="91">
        <v>11962</v>
      </c>
      <c r="P13" s="91">
        <v>11549</v>
      </c>
      <c r="Q13" s="91">
        <v>11880</v>
      </c>
      <c r="R13" s="91">
        <v>11761</v>
      </c>
      <c r="S13" s="91">
        <v>11058</v>
      </c>
      <c r="T13" s="14">
        <v>9968</v>
      </c>
      <c r="U13" s="14">
        <v>9529</v>
      </c>
      <c r="V13" s="14">
        <v>11023</v>
      </c>
      <c r="W13" s="14">
        <v>11728</v>
      </c>
      <c r="X13" s="14">
        <v>10349</v>
      </c>
      <c r="Y13" s="14">
        <v>10169</v>
      </c>
      <c r="Z13" s="14">
        <v>9368</v>
      </c>
      <c r="AA13" s="14">
        <v>9077</v>
      </c>
      <c r="AB13" s="14">
        <v>8849</v>
      </c>
      <c r="AC13" s="14">
        <v>8162</v>
      </c>
      <c r="AD13" s="14">
        <v>8405</v>
      </c>
      <c r="AE13" s="14">
        <v>6761</v>
      </c>
      <c r="AF13" s="14">
        <v>8323</v>
      </c>
      <c r="AG13" s="14">
        <v>8524</v>
      </c>
      <c r="AH13" s="14">
        <v>6848</v>
      </c>
      <c r="AI13" s="14">
        <v>7486</v>
      </c>
      <c r="AJ13" s="14">
        <v>7388</v>
      </c>
      <c r="AK13" s="14">
        <v>7032</v>
      </c>
      <c r="AL13" s="19">
        <f t="shared" si="1"/>
        <v>0.69361909400876764</v>
      </c>
      <c r="AM13" s="19">
        <f t="shared" si="2"/>
        <v>0.66344078535124973</v>
      </c>
      <c r="AN13" s="19">
        <f t="shared" si="3"/>
        <v>0.69598434145725474</v>
      </c>
      <c r="AO13" s="19">
        <f t="shared" si="4"/>
        <v>0.71134833505185902</v>
      </c>
      <c r="AP13" s="19">
        <f t="shared" si="5"/>
        <v>0.72947064213716784</v>
      </c>
      <c r="AQ13" s="19">
        <f t="shared" si="6"/>
        <v>0.75314768182491487</v>
      </c>
      <c r="AR13" s="19">
        <f t="shared" si="7"/>
        <v>0.71180001519641367</v>
      </c>
      <c r="AS13" s="19">
        <v>0.70864236079999998</v>
      </c>
      <c r="AT13" s="19">
        <f t="shared" si="8"/>
        <v>0.72295751633986927</v>
      </c>
      <c r="AU13" s="19">
        <f t="shared" si="9"/>
        <v>0.70343876583642162</v>
      </c>
      <c r="AV13" s="19">
        <f t="shared" si="10"/>
        <v>0.71911362080766594</v>
      </c>
      <c r="AW13" s="19">
        <f t="shared" si="11"/>
        <v>0.59831858407079641</v>
      </c>
      <c r="AX13" s="19">
        <f t="shared" si="12"/>
        <v>0.69508936028060797</v>
      </c>
      <c r="AY13" s="19">
        <f t="shared" si="13"/>
        <v>0.7125898679150644</v>
      </c>
      <c r="AZ13" s="19">
        <f t="shared" si="14"/>
        <v>0.5929517707160793</v>
      </c>
      <c r="BA13" s="19">
        <v>0.63013468009999996</v>
      </c>
      <c r="BB13" s="19">
        <v>0.62817787599999997</v>
      </c>
      <c r="BC13" s="19">
        <v>0.63591969609999999</v>
      </c>
    </row>
    <row r="14" spans="1:55" x14ac:dyDescent="0.2">
      <c r="A14" s="13" t="s">
        <v>18</v>
      </c>
      <c r="B14" s="74">
        <v>10020</v>
      </c>
      <c r="C14" s="74">
        <v>10491</v>
      </c>
      <c r="D14" s="74">
        <v>11156</v>
      </c>
      <c r="E14" s="74">
        <v>10009</v>
      </c>
      <c r="F14" s="74">
        <v>10326</v>
      </c>
      <c r="G14" s="74">
        <v>10751</v>
      </c>
      <c r="H14" s="91">
        <v>12545</v>
      </c>
      <c r="I14" s="91">
        <v>12123</v>
      </c>
      <c r="J14" s="91">
        <v>11366</v>
      </c>
      <c r="K14" s="91">
        <v>10797</v>
      </c>
      <c r="L14" s="91">
        <v>11463</v>
      </c>
      <c r="M14" s="91">
        <v>9188</v>
      </c>
      <c r="N14" s="91">
        <v>10838</v>
      </c>
      <c r="O14" s="91">
        <v>11495</v>
      </c>
      <c r="P14" s="91">
        <v>9245</v>
      </c>
      <c r="Q14" s="91">
        <v>10281</v>
      </c>
      <c r="R14" s="91">
        <v>10878</v>
      </c>
      <c r="S14" s="91">
        <v>11640</v>
      </c>
      <c r="T14" s="14">
        <v>6025</v>
      </c>
      <c r="U14" s="14">
        <v>7394</v>
      </c>
      <c r="V14" s="14">
        <v>7192</v>
      </c>
      <c r="W14" s="14">
        <v>7748</v>
      </c>
      <c r="X14" s="14">
        <v>8065</v>
      </c>
      <c r="Y14" s="14">
        <v>8124</v>
      </c>
      <c r="Z14" s="14">
        <v>9490</v>
      </c>
      <c r="AA14" s="14">
        <v>8533</v>
      </c>
      <c r="AB14" s="14">
        <v>8731</v>
      </c>
      <c r="AC14" s="14">
        <v>9031</v>
      </c>
      <c r="AD14" s="14">
        <v>9136</v>
      </c>
      <c r="AE14" s="14">
        <v>7139</v>
      </c>
      <c r="AF14" s="14">
        <v>9070</v>
      </c>
      <c r="AG14" s="14">
        <v>9167</v>
      </c>
      <c r="AH14" s="14">
        <v>7159</v>
      </c>
      <c r="AI14" s="14">
        <v>7756</v>
      </c>
      <c r="AJ14" s="14">
        <v>8715</v>
      </c>
      <c r="AK14" s="14">
        <v>9540</v>
      </c>
      <c r="AL14" s="19">
        <f t="shared" si="1"/>
        <v>0.60129740518962072</v>
      </c>
      <c r="AM14" s="19">
        <f t="shared" si="2"/>
        <v>0.70479458583547805</v>
      </c>
      <c r="AN14" s="19">
        <f t="shared" si="3"/>
        <v>0.64467551093581932</v>
      </c>
      <c r="AO14" s="19">
        <f t="shared" si="4"/>
        <v>0.77410330702367869</v>
      </c>
      <c r="AP14" s="19">
        <f t="shared" si="5"/>
        <v>0.78103815611078831</v>
      </c>
      <c r="AQ14" s="19">
        <f t="shared" si="6"/>
        <v>0.75565063715003256</v>
      </c>
      <c r="AR14" s="19">
        <f t="shared" si="7"/>
        <v>0.75647668393782386</v>
      </c>
      <c r="AS14" s="19">
        <v>0.70386867939999997</v>
      </c>
      <c r="AT14" s="19">
        <f t="shared" si="8"/>
        <v>0.76816822101002991</v>
      </c>
      <c r="AU14" s="19">
        <f t="shared" si="9"/>
        <v>0.83643604705010655</v>
      </c>
      <c r="AV14" s="19">
        <f t="shared" si="10"/>
        <v>0.7969990403908227</v>
      </c>
      <c r="AW14" s="19">
        <f t="shared" si="11"/>
        <v>0.7769917283413148</v>
      </c>
      <c r="AX14" s="19">
        <f t="shared" si="12"/>
        <v>0.83687027126776159</v>
      </c>
      <c r="AY14" s="19">
        <f t="shared" si="13"/>
        <v>0.79747716398434099</v>
      </c>
      <c r="AZ14" s="19">
        <f t="shared" si="14"/>
        <v>0.77436452136289891</v>
      </c>
      <c r="BA14" s="19">
        <v>0.75440132280000005</v>
      </c>
      <c r="BB14" s="19">
        <v>0.80115830119999998</v>
      </c>
      <c r="BC14" s="19">
        <v>0.81958762890000003</v>
      </c>
    </row>
    <row r="15" spans="1:55" x14ac:dyDescent="0.2">
      <c r="A15" s="13" t="s">
        <v>19</v>
      </c>
      <c r="B15" s="74">
        <v>12549</v>
      </c>
      <c r="C15" s="74">
        <v>12942</v>
      </c>
      <c r="D15" s="74">
        <v>13441</v>
      </c>
      <c r="E15" s="74">
        <v>14575</v>
      </c>
      <c r="F15" s="74">
        <v>14849</v>
      </c>
      <c r="G15" s="74">
        <v>15893</v>
      </c>
      <c r="H15" s="91">
        <v>14733</v>
      </c>
      <c r="I15" s="91">
        <v>15784</v>
      </c>
      <c r="J15" s="91">
        <v>12648</v>
      </c>
      <c r="K15" s="91">
        <v>15144</v>
      </c>
      <c r="L15" s="91">
        <v>18536</v>
      </c>
      <c r="M15" s="91">
        <v>25066</v>
      </c>
      <c r="N15" s="91">
        <v>15198</v>
      </c>
      <c r="O15" s="91">
        <v>18592</v>
      </c>
      <c r="P15" s="91">
        <v>25050</v>
      </c>
      <c r="Q15" s="91">
        <v>9199</v>
      </c>
      <c r="R15" s="91">
        <v>5919</v>
      </c>
      <c r="S15" s="91">
        <v>5325</v>
      </c>
      <c r="T15" s="14">
        <v>12857</v>
      </c>
      <c r="U15" s="14">
        <v>13349</v>
      </c>
      <c r="V15" s="14">
        <v>13561</v>
      </c>
      <c r="W15" s="14">
        <v>14303</v>
      </c>
      <c r="X15" s="14">
        <v>13895</v>
      </c>
      <c r="Y15" s="14">
        <v>15047</v>
      </c>
      <c r="Z15" s="14">
        <v>15489</v>
      </c>
      <c r="AA15" s="14">
        <v>14827</v>
      </c>
      <c r="AB15" s="14">
        <v>12663</v>
      </c>
      <c r="AC15" s="14">
        <v>14465</v>
      </c>
      <c r="AD15" s="14">
        <v>18502</v>
      </c>
      <c r="AE15" s="14">
        <v>26868</v>
      </c>
      <c r="AF15" s="14">
        <v>14480</v>
      </c>
      <c r="AG15" s="14">
        <v>18509</v>
      </c>
      <c r="AH15" s="14">
        <v>27671</v>
      </c>
      <c r="AI15" s="14">
        <v>9544</v>
      </c>
      <c r="AJ15" s="14">
        <v>6211</v>
      </c>
      <c r="AK15" s="14">
        <v>6155</v>
      </c>
      <c r="AL15" s="19">
        <f t="shared" si="1"/>
        <v>1.0245437883496693</v>
      </c>
      <c r="AM15" s="19">
        <f t="shared" si="2"/>
        <v>1.0314479987637151</v>
      </c>
      <c r="AN15" s="19">
        <f t="shared" si="3"/>
        <v>1.0089279071497657</v>
      </c>
      <c r="AO15" s="19">
        <f t="shared" si="4"/>
        <v>0.98133790737564319</v>
      </c>
      <c r="AP15" s="19">
        <f t="shared" si="5"/>
        <v>0.93575324937706239</v>
      </c>
      <c r="AQ15" s="19">
        <f t="shared" si="6"/>
        <v>0.94676901780658151</v>
      </c>
      <c r="AR15" s="19">
        <f t="shared" si="7"/>
        <v>1.0513133781307269</v>
      </c>
      <c r="AS15" s="19">
        <v>0.93936898120000001</v>
      </c>
      <c r="AT15" s="19">
        <f t="shared" si="8"/>
        <v>1.0011859582542695</v>
      </c>
      <c r="AU15" s="19">
        <f t="shared" si="9"/>
        <v>0.9551637612255679</v>
      </c>
      <c r="AV15" s="19">
        <f t="shared" si="10"/>
        <v>0.99816573154941735</v>
      </c>
      <c r="AW15" s="19">
        <f t="shared" si="11"/>
        <v>1.0718902098460066</v>
      </c>
      <c r="AX15" s="19">
        <f t="shared" si="12"/>
        <v>0.95275694170285563</v>
      </c>
      <c r="AY15" s="19">
        <f t="shared" si="13"/>
        <v>0.9955357142857143</v>
      </c>
      <c r="AZ15" s="19">
        <f t="shared" si="14"/>
        <v>1.1046307385229541</v>
      </c>
      <c r="BA15" s="19">
        <v>1.0375040765000001</v>
      </c>
      <c r="BB15" s="19">
        <v>1.0493326574999999</v>
      </c>
      <c r="BC15" s="19">
        <v>1.1558685446000001</v>
      </c>
    </row>
    <row r="16" spans="1:55" x14ac:dyDescent="0.2">
      <c r="A16" s="13" t="s">
        <v>20</v>
      </c>
      <c r="B16" s="74">
        <v>6692</v>
      </c>
      <c r="C16" s="74">
        <v>6528</v>
      </c>
      <c r="D16" s="74">
        <v>6472</v>
      </c>
      <c r="E16" s="74">
        <v>6667</v>
      </c>
      <c r="F16" s="74">
        <v>7341</v>
      </c>
      <c r="G16" s="74">
        <v>7641</v>
      </c>
      <c r="H16" s="91">
        <v>7891</v>
      </c>
      <c r="I16" s="91">
        <v>7885</v>
      </c>
      <c r="J16" s="91">
        <v>7482</v>
      </c>
      <c r="K16" s="91">
        <v>6809</v>
      </c>
      <c r="L16" s="91">
        <v>6649</v>
      </c>
      <c r="M16" s="91">
        <v>6750</v>
      </c>
      <c r="N16" s="91">
        <v>6818</v>
      </c>
      <c r="O16" s="91">
        <v>6662</v>
      </c>
      <c r="P16" s="91">
        <v>6705</v>
      </c>
      <c r="Q16" s="91">
        <v>5390</v>
      </c>
      <c r="R16" s="91">
        <v>4769</v>
      </c>
      <c r="S16" s="91">
        <v>4752</v>
      </c>
      <c r="T16" s="14">
        <v>5344</v>
      </c>
      <c r="U16" s="14">
        <v>5170</v>
      </c>
      <c r="V16" s="14">
        <v>5020</v>
      </c>
      <c r="W16" s="14">
        <v>5597</v>
      </c>
      <c r="X16" s="14">
        <v>5547</v>
      </c>
      <c r="Y16" s="14">
        <v>6611</v>
      </c>
      <c r="Z16" s="14">
        <v>6655</v>
      </c>
      <c r="AA16" s="14">
        <v>6679</v>
      </c>
      <c r="AB16" s="14">
        <v>6230</v>
      </c>
      <c r="AC16" s="14">
        <v>5751</v>
      </c>
      <c r="AD16" s="14">
        <v>5186</v>
      </c>
      <c r="AE16" s="14">
        <v>6088</v>
      </c>
      <c r="AF16" s="14">
        <v>5771</v>
      </c>
      <c r="AG16" s="14">
        <v>5194</v>
      </c>
      <c r="AH16" s="14">
        <v>5185</v>
      </c>
      <c r="AI16" s="14">
        <v>4632</v>
      </c>
      <c r="AJ16" s="14">
        <v>4092</v>
      </c>
      <c r="AK16" s="14">
        <v>3645</v>
      </c>
      <c r="AL16" s="19">
        <f t="shared" si="1"/>
        <v>0.79856545128511658</v>
      </c>
      <c r="AM16" s="19">
        <f t="shared" si="2"/>
        <v>0.79197303921568629</v>
      </c>
      <c r="AN16" s="19">
        <f t="shared" si="3"/>
        <v>0.77564894932014838</v>
      </c>
      <c r="AO16" s="19">
        <f t="shared" si="4"/>
        <v>0.83950802459877005</v>
      </c>
      <c r="AP16" s="19">
        <f t="shared" si="5"/>
        <v>0.75561912545974663</v>
      </c>
      <c r="AQ16" s="19">
        <f t="shared" si="6"/>
        <v>0.8652008899358723</v>
      </c>
      <c r="AR16" s="19">
        <f t="shared" si="7"/>
        <v>0.84336585984032442</v>
      </c>
      <c r="AS16" s="19">
        <v>0.84705136329999997</v>
      </c>
      <c r="AT16" s="19">
        <f t="shared" si="8"/>
        <v>0.83266506281742847</v>
      </c>
      <c r="AU16" s="19">
        <f t="shared" si="9"/>
        <v>0.84461741812307245</v>
      </c>
      <c r="AV16" s="19">
        <f t="shared" si="10"/>
        <v>0.7799669123176417</v>
      </c>
      <c r="AW16" s="19">
        <f t="shared" si="11"/>
        <v>0.90192592592592591</v>
      </c>
      <c r="AX16" s="19">
        <f t="shared" si="12"/>
        <v>0.84643590495746557</v>
      </c>
      <c r="AY16" s="19">
        <f t="shared" si="13"/>
        <v>0.7796457520264185</v>
      </c>
      <c r="AZ16" s="19">
        <f t="shared" si="14"/>
        <v>0.77330350484712895</v>
      </c>
      <c r="BA16" s="19">
        <v>0.85936920220000002</v>
      </c>
      <c r="BB16" s="19">
        <v>0.85804151809999996</v>
      </c>
      <c r="BC16" s="19">
        <v>0.76704545449999995</v>
      </c>
    </row>
    <row r="17" spans="1:55" ht="15" x14ac:dyDescent="0.25">
      <c r="A17" s="35" t="s">
        <v>21</v>
      </c>
      <c r="B17" s="13"/>
      <c r="C17" s="13"/>
      <c r="D17" s="13"/>
      <c r="E17" s="13"/>
      <c r="F17" s="13"/>
      <c r="G17" s="13"/>
      <c r="H17" s="64"/>
      <c r="I17" s="91"/>
      <c r="J17" s="91"/>
      <c r="K17" s="91"/>
      <c r="L17" s="144"/>
      <c r="M17" s="144"/>
      <c r="N17" s="91"/>
      <c r="O17" s="91"/>
      <c r="P17" s="91"/>
      <c r="Q17" s="91"/>
      <c r="R17" s="91"/>
      <c r="S17" s="91"/>
      <c r="T17" s="14"/>
      <c r="U17" s="14"/>
      <c r="V17" s="14"/>
      <c r="W17" s="14"/>
      <c r="X17" s="14"/>
      <c r="Y17" s="14"/>
      <c r="Z17" s="14"/>
      <c r="AA17" s="14"/>
      <c r="AB17" s="14"/>
      <c r="AC17" s="14"/>
      <c r="AD17" s="14"/>
      <c r="AE17" s="14"/>
      <c r="AF17" s="14"/>
      <c r="AG17" s="14"/>
      <c r="AH17" s="14"/>
      <c r="AI17" s="14"/>
      <c r="AJ17" s="14"/>
      <c r="AK17" s="14"/>
      <c r="AL17" s="19"/>
      <c r="AM17" s="19"/>
      <c r="AN17" s="19"/>
      <c r="AO17" s="19"/>
      <c r="AP17" s="19"/>
      <c r="AQ17" s="19"/>
      <c r="AR17" s="19"/>
      <c r="AS17" s="19"/>
      <c r="AT17" s="19"/>
      <c r="AU17" s="19"/>
      <c r="AV17" s="19"/>
      <c r="AW17" s="19"/>
      <c r="AX17" s="19"/>
      <c r="AY17" s="19"/>
      <c r="AZ17" s="15"/>
      <c r="BA17" s="19"/>
      <c r="BB17" s="19"/>
      <c r="BC17" s="19"/>
    </row>
    <row r="18" spans="1:55" x14ac:dyDescent="0.2">
      <c r="A18" s="13" t="s">
        <v>58</v>
      </c>
      <c r="B18" s="74">
        <v>12946</v>
      </c>
      <c r="C18" s="74">
        <v>13049</v>
      </c>
      <c r="D18" s="74">
        <v>12779</v>
      </c>
      <c r="E18" s="74">
        <v>12853</v>
      </c>
      <c r="F18" s="74">
        <v>13798</v>
      </c>
      <c r="G18" s="74">
        <v>14169</v>
      </c>
      <c r="H18" s="91">
        <v>12293</v>
      </c>
      <c r="I18" s="91">
        <v>14429</v>
      </c>
      <c r="J18" s="91">
        <v>14757</v>
      </c>
      <c r="K18" s="91">
        <v>15010</v>
      </c>
      <c r="L18" s="91">
        <v>15713</v>
      </c>
      <c r="M18" s="91">
        <v>14111</v>
      </c>
      <c r="N18" s="91">
        <v>15064</v>
      </c>
      <c r="O18" s="91">
        <v>15746</v>
      </c>
      <c r="P18" s="91">
        <v>14160</v>
      </c>
      <c r="Q18" s="91">
        <v>12289</v>
      </c>
      <c r="R18" s="91">
        <v>11462</v>
      </c>
      <c r="S18" s="91">
        <v>11514</v>
      </c>
      <c r="T18" s="14">
        <v>8154</v>
      </c>
      <c r="U18" s="14">
        <v>9665</v>
      </c>
      <c r="V18" s="14">
        <v>10934</v>
      </c>
      <c r="W18" s="14">
        <v>11422</v>
      </c>
      <c r="X18" s="14">
        <v>12013</v>
      </c>
      <c r="Y18" s="14">
        <v>11486</v>
      </c>
      <c r="Z18" s="14">
        <v>9814</v>
      </c>
      <c r="AA18" s="14">
        <v>11210</v>
      </c>
      <c r="AB18" s="14">
        <v>11291</v>
      </c>
      <c r="AC18" s="14">
        <v>11829</v>
      </c>
      <c r="AD18" s="14">
        <v>12375</v>
      </c>
      <c r="AE18" s="14">
        <v>11457</v>
      </c>
      <c r="AF18" s="14">
        <v>11874</v>
      </c>
      <c r="AG18" s="14">
        <v>12398</v>
      </c>
      <c r="AH18" s="14">
        <v>11554</v>
      </c>
      <c r="AI18" s="14">
        <v>10273</v>
      </c>
      <c r="AJ18" s="14">
        <v>9729</v>
      </c>
      <c r="AK18" s="14">
        <v>10046</v>
      </c>
      <c r="AL18" s="19">
        <f t="shared" ref="AL18" si="15">T18/B18</f>
        <v>0.62984705700602506</v>
      </c>
      <c r="AM18" s="19">
        <f t="shared" ref="AM18" si="16">U18/C18</f>
        <v>0.74066978312514364</v>
      </c>
      <c r="AN18" s="19">
        <f t="shared" ref="AN18" si="17">V18/D18</f>
        <v>0.85562250567337039</v>
      </c>
      <c r="AO18" s="19">
        <f t="shared" ref="AO18" si="18">W18/E18</f>
        <v>0.8886641251069789</v>
      </c>
      <c r="AP18" s="19">
        <f t="shared" ref="AP18" si="19">X18/F18</f>
        <v>0.87063342513407738</v>
      </c>
      <c r="AQ18" s="19">
        <f t="shared" ref="AQ18" si="20">Y18/G18</f>
        <v>0.81064295292540056</v>
      </c>
      <c r="AR18" s="19">
        <f t="shared" ref="AR18" si="21">Z18/H18</f>
        <v>0.79834051899454972</v>
      </c>
      <c r="AS18" s="19">
        <v>0.77690761659999996</v>
      </c>
      <c r="AT18" s="19">
        <f t="shared" ref="AT18" si="22">AB18/J18</f>
        <v>0.76512841363420747</v>
      </c>
      <c r="AU18" s="19">
        <f t="shared" ref="AU18" si="23">AC18/K18</f>
        <v>0.78807461692205194</v>
      </c>
      <c r="AV18" s="19">
        <f t="shared" ref="AV18" si="24">AD18/L18</f>
        <v>0.78756443709030743</v>
      </c>
      <c r="AW18" s="19">
        <f t="shared" ref="AW18" si="25">AE18/M18</f>
        <v>0.81191977889589684</v>
      </c>
      <c r="AX18" s="19">
        <f t="shared" ref="AX18" si="26">AF18/N18</f>
        <v>0.78823685608072225</v>
      </c>
      <c r="AY18" s="19">
        <f t="shared" ref="AY18" si="27">AG18/O18</f>
        <v>0.78737457131970023</v>
      </c>
      <c r="AZ18" s="19">
        <f t="shared" ref="AZ18" si="28">AH18/P18</f>
        <v>0.81596045197740108</v>
      </c>
      <c r="BA18" s="19">
        <v>0.83595085039999995</v>
      </c>
      <c r="BB18" s="19">
        <v>0.84880474610000001</v>
      </c>
      <c r="BC18" s="19">
        <v>0.87250303979999999</v>
      </c>
    </row>
    <row r="19" spans="1:55" x14ac:dyDescent="0.2">
      <c r="A19" s="13" t="s">
        <v>22</v>
      </c>
      <c r="B19" s="74">
        <v>9736</v>
      </c>
      <c r="C19" s="74">
        <v>10687</v>
      </c>
      <c r="D19" s="74">
        <v>11039</v>
      </c>
      <c r="E19" s="74">
        <v>11183</v>
      </c>
      <c r="F19" s="74">
        <v>12331</v>
      </c>
      <c r="G19" s="74">
        <v>12241</v>
      </c>
      <c r="H19" s="91">
        <v>15457</v>
      </c>
      <c r="I19" s="91">
        <v>12438</v>
      </c>
      <c r="J19" s="91">
        <v>12352</v>
      </c>
      <c r="K19" s="91">
        <v>11396</v>
      </c>
      <c r="L19" s="91">
        <v>9468</v>
      </c>
      <c r="M19" s="91">
        <v>7182</v>
      </c>
      <c r="N19" s="91">
        <v>11467</v>
      </c>
      <c r="O19" s="91">
        <v>9511</v>
      </c>
      <c r="P19" s="91">
        <v>7265</v>
      </c>
      <c r="Q19" s="91">
        <v>9455</v>
      </c>
      <c r="R19" s="91">
        <v>9322</v>
      </c>
      <c r="S19" s="91">
        <v>9717</v>
      </c>
      <c r="T19" s="14">
        <v>8861</v>
      </c>
      <c r="U19" s="14">
        <v>9653</v>
      </c>
      <c r="V19" s="14">
        <v>10245</v>
      </c>
      <c r="W19" s="14">
        <v>9628</v>
      </c>
      <c r="X19" s="14">
        <v>10736</v>
      </c>
      <c r="Y19" s="14">
        <v>10168</v>
      </c>
      <c r="Z19" s="14">
        <v>11555</v>
      </c>
      <c r="AA19" s="14">
        <v>10674</v>
      </c>
      <c r="AB19" s="14">
        <v>10483</v>
      </c>
      <c r="AC19" s="14">
        <v>9405</v>
      </c>
      <c r="AD19" s="14">
        <v>8145</v>
      </c>
      <c r="AE19" s="14">
        <v>6762</v>
      </c>
      <c r="AF19" s="14">
        <v>9447</v>
      </c>
      <c r="AG19" s="14">
        <v>8165</v>
      </c>
      <c r="AH19" s="14">
        <v>6780</v>
      </c>
      <c r="AI19" s="14">
        <v>9045</v>
      </c>
      <c r="AJ19" s="14">
        <v>8711</v>
      </c>
      <c r="AK19" s="14">
        <v>9141</v>
      </c>
      <c r="AL19" s="19">
        <f t="shared" ref="AL19:AL25" si="29">T19/B19</f>
        <v>0.91012736236647496</v>
      </c>
      <c r="AM19" s="19">
        <f t="shared" ref="AM19:AM25" si="30">U19/C19</f>
        <v>0.90324693552914759</v>
      </c>
      <c r="AN19" s="19">
        <f t="shared" ref="AN19:AN25" si="31">V19/D19</f>
        <v>0.92807319503578223</v>
      </c>
      <c r="AO19" s="19">
        <f t="shared" ref="AO19:AO25" si="32">W19/E19</f>
        <v>0.86094965572744342</v>
      </c>
      <c r="AP19" s="19">
        <f t="shared" ref="AP19:AP25" si="33">X19/F19</f>
        <v>0.87065120428189113</v>
      </c>
      <c r="AQ19" s="19">
        <f t="shared" ref="AQ19:AQ25" si="34">Y19/G19</f>
        <v>0.83065109059717346</v>
      </c>
      <c r="AR19" s="19">
        <f t="shared" ref="AR19:AR25" si="35">Z19/H19</f>
        <v>0.74755774082939763</v>
      </c>
      <c r="AS19" s="19">
        <v>0.85817655569999995</v>
      </c>
      <c r="AT19" s="19">
        <f t="shared" ref="AT19:AT25" si="36">AB19/J19</f>
        <v>0.84868847150259064</v>
      </c>
      <c r="AU19" s="19">
        <f t="shared" ref="AU19:AU25" si="37">AC19/K19</f>
        <v>0.82528957528957525</v>
      </c>
      <c r="AV19" s="19">
        <f t="shared" ref="AV19:AV25" si="38">AD19/L19</f>
        <v>0.86026615969581754</v>
      </c>
      <c r="AW19" s="19">
        <f t="shared" ref="AW19:AW25" si="39">AE19/M19</f>
        <v>0.94152046783625731</v>
      </c>
      <c r="AX19" s="19">
        <f t="shared" ref="AX19:AX25" si="40">AF19/N19</f>
        <v>0.82384233016482078</v>
      </c>
      <c r="AY19" s="19">
        <f t="shared" ref="AY19:AY25" si="41">AG19/O19</f>
        <v>0.85847965513615809</v>
      </c>
      <c r="AZ19" s="19">
        <f t="shared" ref="AZ19:AZ25" si="42">AH19/P19</f>
        <v>0.93324156916724021</v>
      </c>
      <c r="BA19" s="19">
        <v>0.95663670020000002</v>
      </c>
      <c r="BB19" s="19">
        <v>0.9344561253</v>
      </c>
      <c r="BC19" s="19">
        <v>0.94072244520000003</v>
      </c>
    </row>
    <row r="20" spans="1:55" x14ac:dyDescent="0.2">
      <c r="A20" s="13" t="s">
        <v>23</v>
      </c>
      <c r="B20" s="74">
        <v>14860</v>
      </c>
      <c r="C20" s="74">
        <v>15326</v>
      </c>
      <c r="D20" s="74">
        <v>14046</v>
      </c>
      <c r="E20" s="74">
        <v>14540</v>
      </c>
      <c r="F20" s="74">
        <v>14133</v>
      </c>
      <c r="G20" s="74">
        <v>14678</v>
      </c>
      <c r="H20" s="91">
        <v>13486</v>
      </c>
      <c r="I20" s="91">
        <v>14136</v>
      </c>
      <c r="J20" s="91">
        <v>14346</v>
      </c>
      <c r="K20" s="91">
        <v>14985</v>
      </c>
      <c r="L20" s="91">
        <v>14320</v>
      </c>
      <c r="M20" s="91">
        <v>14694</v>
      </c>
      <c r="N20" s="91">
        <v>15291</v>
      </c>
      <c r="O20" s="91">
        <v>14503</v>
      </c>
      <c r="P20" s="91">
        <v>15142</v>
      </c>
      <c r="Q20" s="91">
        <v>13990</v>
      </c>
      <c r="R20" s="91">
        <v>13703</v>
      </c>
      <c r="S20" s="91">
        <v>14300</v>
      </c>
      <c r="T20" s="14">
        <v>9795</v>
      </c>
      <c r="U20" s="14">
        <v>9640</v>
      </c>
      <c r="V20" s="14">
        <v>10202</v>
      </c>
      <c r="W20" s="14">
        <v>10111</v>
      </c>
      <c r="X20" s="14">
        <v>10574</v>
      </c>
      <c r="Y20" s="14">
        <v>10208</v>
      </c>
      <c r="Z20" s="14">
        <v>9833</v>
      </c>
      <c r="AA20" s="14">
        <v>10264</v>
      </c>
      <c r="AB20" s="14">
        <v>10327</v>
      </c>
      <c r="AC20" s="14">
        <v>10273</v>
      </c>
      <c r="AD20" s="14">
        <v>9392</v>
      </c>
      <c r="AE20" s="14">
        <v>10201</v>
      </c>
      <c r="AF20" s="14">
        <v>10420</v>
      </c>
      <c r="AG20" s="14">
        <v>9496</v>
      </c>
      <c r="AH20" s="14">
        <v>10383</v>
      </c>
      <c r="AI20" s="14">
        <v>10312</v>
      </c>
      <c r="AJ20" s="14">
        <v>10703</v>
      </c>
      <c r="AK20" s="14">
        <v>11030</v>
      </c>
      <c r="AL20" s="19">
        <f t="shared" si="29"/>
        <v>0.65915208613728127</v>
      </c>
      <c r="AM20" s="19">
        <f t="shared" si="30"/>
        <v>0.62899647657575364</v>
      </c>
      <c r="AN20" s="19">
        <f t="shared" si="31"/>
        <v>0.72632778015093269</v>
      </c>
      <c r="AO20" s="19">
        <f t="shared" si="32"/>
        <v>0.69539202200825312</v>
      </c>
      <c r="AP20" s="19">
        <f t="shared" si="33"/>
        <v>0.74817802306658177</v>
      </c>
      <c r="AQ20" s="19">
        <f t="shared" si="34"/>
        <v>0.69546259708407143</v>
      </c>
      <c r="AR20" s="19">
        <f t="shared" si="35"/>
        <v>0.7291265015571704</v>
      </c>
      <c r="AS20" s="19">
        <v>0.72608941709999997</v>
      </c>
      <c r="AT20" s="19">
        <f t="shared" si="36"/>
        <v>0.71985222361633905</v>
      </c>
      <c r="AU20" s="19">
        <f t="shared" si="37"/>
        <v>0.68555221888555218</v>
      </c>
      <c r="AV20" s="19">
        <f t="shared" si="38"/>
        <v>0.65586592178770953</v>
      </c>
      <c r="AW20" s="19">
        <f t="shared" si="39"/>
        <v>0.69422893698108068</v>
      </c>
      <c r="AX20" s="19">
        <f t="shared" si="40"/>
        <v>0.68144660257667911</v>
      </c>
      <c r="AY20" s="19">
        <f t="shared" si="41"/>
        <v>0.65476108391367305</v>
      </c>
      <c r="AZ20" s="19">
        <f t="shared" si="42"/>
        <v>0.68570862501651042</v>
      </c>
      <c r="BA20" s="19">
        <v>0.73709792709999999</v>
      </c>
      <c r="BB20" s="19">
        <v>0.78106983870000002</v>
      </c>
      <c r="BC20" s="19">
        <v>0.77132867130000005</v>
      </c>
    </row>
    <row r="21" spans="1:55" x14ac:dyDescent="0.2">
      <c r="A21" s="13" t="s">
        <v>24</v>
      </c>
      <c r="B21" s="74">
        <v>12917</v>
      </c>
      <c r="C21" s="74">
        <v>14039</v>
      </c>
      <c r="D21" s="74">
        <v>13261</v>
      </c>
      <c r="E21" s="74">
        <v>13616</v>
      </c>
      <c r="F21" s="74">
        <v>13393</v>
      </c>
      <c r="G21" s="74">
        <v>13264</v>
      </c>
      <c r="H21" s="91">
        <v>12768</v>
      </c>
      <c r="I21" s="91">
        <v>16873</v>
      </c>
      <c r="J21" s="91">
        <v>16707</v>
      </c>
      <c r="K21" s="91">
        <v>16502</v>
      </c>
      <c r="L21" s="91">
        <v>16093</v>
      </c>
      <c r="M21" s="91">
        <v>15608</v>
      </c>
      <c r="N21" s="91">
        <v>16564</v>
      </c>
      <c r="O21" s="91">
        <v>16173</v>
      </c>
      <c r="P21" s="91">
        <v>15692</v>
      </c>
      <c r="Q21" s="91">
        <v>14484</v>
      </c>
      <c r="R21" s="91">
        <v>15329</v>
      </c>
      <c r="S21" s="91">
        <v>15587</v>
      </c>
      <c r="T21" s="14">
        <v>7076</v>
      </c>
      <c r="U21" s="14">
        <v>7822</v>
      </c>
      <c r="V21" s="14">
        <v>9063</v>
      </c>
      <c r="W21" s="14">
        <v>9705</v>
      </c>
      <c r="X21" s="14">
        <v>9749</v>
      </c>
      <c r="Y21" s="14">
        <v>9727</v>
      </c>
      <c r="Z21" s="14">
        <v>10019</v>
      </c>
      <c r="AA21" s="14">
        <v>11387</v>
      </c>
      <c r="AB21" s="14">
        <v>11826</v>
      </c>
      <c r="AC21" s="14">
        <v>11557</v>
      </c>
      <c r="AD21" s="14">
        <v>11962</v>
      </c>
      <c r="AE21" s="14">
        <v>11478</v>
      </c>
      <c r="AF21" s="14">
        <v>11607</v>
      </c>
      <c r="AG21" s="14">
        <v>12022</v>
      </c>
      <c r="AH21" s="14">
        <v>11544</v>
      </c>
      <c r="AI21" s="14">
        <v>11308</v>
      </c>
      <c r="AJ21" s="14">
        <v>11465</v>
      </c>
      <c r="AK21" s="14">
        <v>11139</v>
      </c>
      <c r="AL21" s="19">
        <f t="shared" si="29"/>
        <v>0.54780521792985992</v>
      </c>
      <c r="AM21" s="19">
        <f t="shared" si="30"/>
        <v>0.5571621910392478</v>
      </c>
      <c r="AN21" s="19">
        <f t="shared" si="31"/>
        <v>0.68343262197421006</v>
      </c>
      <c r="AO21" s="19">
        <f t="shared" si="32"/>
        <v>0.71276439482961218</v>
      </c>
      <c r="AP21" s="19">
        <f t="shared" si="33"/>
        <v>0.72791756887926529</v>
      </c>
      <c r="AQ21" s="19">
        <f t="shared" si="34"/>
        <v>0.73333835946924009</v>
      </c>
      <c r="AR21" s="19">
        <f t="shared" si="35"/>
        <v>0.78469611528822059</v>
      </c>
      <c r="AS21" s="19">
        <v>0.67486516919999995</v>
      </c>
      <c r="AT21" s="19">
        <f t="shared" si="36"/>
        <v>0.70784701023523078</v>
      </c>
      <c r="AU21" s="19">
        <f t="shared" si="37"/>
        <v>0.70033935280572057</v>
      </c>
      <c r="AV21" s="19">
        <f t="shared" si="38"/>
        <v>0.74330454234760457</v>
      </c>
      <c r="AW21" s="19">
        <f t="shared" si="39"/>
        <v>0.73539210661199383</v>
      </c>
      <c r="AX21" s="19">
        <f t="shared" si="40"/>
        <v>0.70073653706834094</v>
      </c>
      <c r="AY21" s="19">
        <f t="shared" si="41"/>
        <v>0.74333766153465652</v>
      </c>
      <c r="AZ21" s="19">
        <f t="shared" si="42"/>
        <v>0.73566148355850114</v>
      </c>
      <c r="BA21" s="19">
        <v>0.78072355699999996</v>
      </c>
      <c r="BB21" s="19">
        <v>0.74792876249999996</v>
      </c>
      <c r="BC21" s="19">
        <v>0.71463398990000004</v>
      </c>
    </row>
    <row r="22" spans="1:55" x14ac:dyDescent="0.2">
      <c r="A22" s="13" t="s">
        <v>25</v>
      </c>
      <c r="B22" s="74">
        <v>3804</v>
      </c>
      <c r="C22" s="74">
        <v>4286</v>
      </c>
      <c r="D22" s="74">
        <v>4514</v>
      </c>
      <c r="E22" s="74">
        <v>4274</v>
      </c>
      <c r="F22" s="74">
        <v>4835</v>
      </c>
      <c r="G22" s="74">
        <v>8284</v>
      </c>
      <c r="H22" s="91">
        <v>9679</v>
      </c>
      <c r="I22" s="91">
        <v>10916</v>
      </c>
      <c r="J22" s="91">
        <v>10902</v>
      </c>
      <c r="K22" s="91">
        <v>10871</v>
      </c>
      <c r="L22" s="91">
        <v>7110</v>
      </c>
      <c r="M22" s="91">
        <v>7140</v>
      </c>
      <c r="N22" s="91">
        <v>10887</v>
      </c>
      <c r="O22" s="91">
        <v>7119</v>
      </c>
      <c r="P22" s="91">
        <v>7160</v>
      </c>
      <c r="Q22" s="91">
        <v>7690</v>
      </c>
      <c r="R22" s="91">
        <v>9098</v>
      </c>
      <c r="S22" s="91">
        <v>7993</v>
      </c>
      <c r="T22" s="14">
        <v>3653</v>
      </c>
      <c r="U22" s="14">
        <v>4002</v>
      </c>
      <c r="V22" s="14">
        <v>4051</v>
      </c>
      <c r="W22" s="14">
        <v>4571</v>
      </c>
      <c r="X22" s="14">
        <v>4322</v>
      </c>
      <c r="Y22" s="14">
        <v>8274</v>
      </c>
      <c r="Z22" s="14">
        <v>8690</v>
      </c>
      <c r="AA22" s="14">
        <v>9144</v>
      </c>
      <c r="AB22" s="14">
        <v>8594</v>
      </c>
      <c r="AC22" s="14">
        <v>8220</v>
      </c>
      <c r="AD22" s="14">
        <v>5831</v>
      </c>
      <c r="AE22" s="14">
        <v>5634</v>
      </c>
      <c r="AF22" s="14">
        <v>8229</v>
      </c>
      <c r="AG22" s="14">
        <v>5845</v>
      </c>
      <c r="AH22" s="14">
        <v>5574</v>
      </c>
      <c r="AI22" s="14">
        <v>6889</v>
      </c>
      <c r="AJ22" s="14">
        <v>8093</v>
      </c>
      <c r="AK22" s="14">
        <v>7210</v>
      </c>
      <c r="AL22" s="19">
        <f t="shared" si="29"/>
        <v>0.96030494216614093</v>
      </c>
      <c r="AM22" s="19">
        <f t="shared" si="30"/>
        <v>0.93373775081661226</v>
      </c>
      <c r="AN22" s="19">
        <f t="shared" si="31"/>
        <v>0.89743021710234827</v>
      </c>
      <c r="AO22" s="19">
        <f t="shared" si="32"/>
        <v>1.0694899391670567</v>
      </c>
      <c r="AP22" s="19">
        <f t="shared" si="33"/>
        <v>0.89389865563598758</v>
      </c>
      <c r="AQ22" s="19">
        <f t="shared" si="34"/>
        <v>0.99879285369386772</v>
      </c>
      <c r="AR22" s="19">
        <f t="shared" si="35"/>
        <v>0.8978200227296208</v>
      </c>
      <c r="AS22" s="19">
        <v>0.83766947599999997</v>
      </c>
      <c r="AT22" s="19">
        <f t="shared" si="36"/>
        <v>0.78829572555494409</v>
      </c>
      <c r="AU22" s="19">
        <f t="shared" si="37"/>
        <v>0.75614018949498663</v>
      </c>
      <c r="AV22" s="19">
        <f t="shared" si="38"/>
        <v>0.820112517580872</v>
      </c>
      <c r="AW22" s="19">
        <f t="shared" si="39"/>
        <v>0.78907563025210081</v>
      </c>
      <c r="AX22" s="19">
        <f t="shared" si="40"/>
        <v>0.75585560760540094</v>
      </c>
      <c r="AY22" s="19">
        <f t="shared" si="41"/>
        <v>0.82104228121927236</v>
      </c>
      <c r="AZ22" s="19">
        <f t="shared" si="42"/>
        <v>0.7784916201117319</v>
      </c>
      <c r="BA22" s="19">
        <v>0.89583875160000004</v>
      </c>
      <c r="BB22" s="19">
        <v>0.88953616179999995</v>
      </c>
      <c r="BC22" s="19">
        <v>0.90203928440000003</v>
      </c>
    </row>
    <row r="23" spans="1:55" x14ac:dyDescent="0.2">
      <c r="A23" s="13" t="s">
        <v>26</v>
      </c>
      <c r="B23" s="74">
        <v>7597</v>
      </c>
      <c r="C23" s="74">
        <v>10007</v>
      </c>
      <c r="D23" s="74">
        <v>10738</v>
      </c>
      <c r="E23" s="74">
        <v>10368</v>
      </c>
      <c r="F23" s="74">
        <v>10720</v>
      </c>
      <c r="G23" s="74">
        <v>10537</v>
      </c>
      <c r="H23" s="91">
        <v>10470</v>
      </c>
      <c r="I23" s="91">
        <v>10443</v>
      </c>
      <c r="J23" s="91">
        <v>10069</v>
      </c>
      <c r="K23" s="91">
        <v>10055</v>
      </c>
      <c r="L23" s="91">
        <v>9327</v>
      </c>
      <c r="M23" s="91">
        <v>10078</v>
      </c>
      <c r="N23" s="91">
        <v>10475</v>
      </c>
      <c r="O23" s="91">
        <v>9691</v>
      </c>
      <c r="P23" s="91">
        <v>10529</v>
      </c>
      <c r="Q23" s="91">
        <v>9352</v>
      </c>
      <c r="R23" s="91">
        <v>9596</v>
      </c>
      <c r="S23" s="91">
        <v>10397</v>
      </c>
      <c r="T23" s="14">
        <v>4846</v>
      </c>
      <c r="U23" s="14">
        <v>6097</v>
      </c>
      <c r="V23" s="14">
        <v>6268</v>
      </c>
      <c r="W23" s="14">
        <v>6090</v>
      </c>
      <c r="X23" s="14">
        <v>6289</v>
      </c>
      <c r="Y23" s="14">
        <v>6935</v>
      </c>
      <c r="Z23" s="14">
        <v>6829</v>
      </c>
      <c r="AA23" s="14">
        <v>6738</v>
      </c>
      <c r="AB23" s="14">
        <v>6958</v>
      </c>
      <c r="AC23" s="14">
        <v>6957</v>
      </c>
      <c r="AD23" s="14">
        <v>6457</v>
      </c>
      <c r="AE23" s="14">
        <v>7250</v>
      </c>
      <c r="AF23" s="14">
        <v>7155</v>
      </c>
      <c r="AG23" s="14">
        <v>6619</v>
      </c>
      <c r="AH23" s="14">
        <v>7463</v>
      </c>
      <c r="AI23" s="14">
        <v>6578</v>
      </c>
      <c r="AJ23" s="14">
        <v>6671</v>
      </c>
      <c r="AK23" s="14">
        <v>6998</v>
      </c>
      <c r="AL23" s="19">
        <f t="shared" si="29"/>
        <v>0.63788337501645387</v>
      </c>
      <c r="AM23" s="19">
        <f t="shared" si="30"/>
        <v>0.60927350854401918</v>
      </c>
      <c r="AN23" s="19">
        <f t="shared" si="31"/>
        <v>0.58372136338238034</v>
      </c>
      <c r="AO23" s="19">
        <f t="shared" si="32"/>
        <v>0.5873842592592593</v>
      </c>
      <c r="AP23" s="19">
        <f t="shared" si="33"/>
        <v>0.58666044776119408</v>
      </c>
      <c r="AQ23" s="19">
        <f t="shared" si="34"/>
        <v>0.65815697067476508</v>
      </c>
      <c r="AR23" s="19">
        <f t="shared" si="35"/>
        <v>0.6522445081184336</v>
      </c>
      <c r="AS23" s="19">
        <v>0.64521689169999996</v>
      </c>
      <c r="AT23" s="19">
        <f t="shared" si="36"/>
        <v>0.69103188002780813</v>
      </c>
      <c r="AU23" s="19">
        <f t="shared" si="37"/>
        <v>0.6918945798110393</v>
      </c>
      <c r="AV23" s="19">
        <f t="shared" si="38"/>
        <v>0.69229119759837032</v>
      </c>
      <c r="AW23" s="19">
        <f t="shared" si="39"/>
        <v>0.7193887676126216</v>
      </c>
      <c r="AX23" s="19">
        <f t="shared" si="40"/>
        <v>0.68305489260143193</v>
      </c>
      <c r="AY23" s="19">
        <f t="shared" si="41"/>
        <v>0.68300484986069554</v>
      </c>
      <c r="AZ23" s="19">
        <f t="shared" si="42"/>
        <v>0.70880425491499666</v>
      </c>
      <c r="BA23" s="19">
        <v>0.70337895640000003</v>
      </c>
      <c r="BB23" s="19">
        <v>0.69518549399999996</v>
      </c>
      <c r="BC23" s="19">
        <v>0.67307877270000005</v>
      </c>
    </row>
    <row r="24" spans="1:55" x14ac:dyDescent="0.2">
      <c r="A24" s="13" t="s">
        <v>118</v>
      </c>
      <c r="B24" s="74">
        <v>2062</v>
      </c>
      <c r="C24" s="74">
        <v>2385</v>
      </c>
      <c r="D24" s="74">
        <v>2204</v>
      </c>
      <c r="E24" s="74">
        <v>2014</v>
      </c>
      <c r="F24" s="74">
        <v>2796</v>
      </c>
      <c r="G24" s="74">
        <v>2890</v>
      </c>
      <c r="H24" s="91">
        <v>4239</v>
      </c>
      <c r="I24" s="91">
        <v>3721</v>
      </c>
      <c r="J24" s="91">
        <v>3704</v>
      </c>
      <c r="K24" s="91">
        <v>3586</v>
      </c>
      <c r="L24" s="91">
        <v>3237</v>
      </c>
      <c r="M24" s="91">
        <v>2866</v>
      </c>
      <c r="N24" s="91">
        <v>3588</v>
      </c>
      <c r="O24" s="91">
        <v>3240</v>
      </c>
      <c r="P24" s="91">
        <v>2871</v>
      </c>
      <c r="Q24" s="91">
        <v>2887</v>
      </c>
      <c r="R24" s="91">
        <v>3411</v>
      </c>
      <c r="S24" s="91">
        <v>4608</v>
      </c>
      <c r="T24" s="70">
        <v>2143</v>
      </c>
      <c r="U24" s="70">
        <v>2242</v>
      </c>
      <c r="V24" s="70">
        <v>2335</v>
      </c>
      <c r="W24" s="70">
        <v>2186</v>
      </c>
      <c r="X24" s="70">
        <v>3366</v>
      </c>
      <c r="Y24" s="70">
        <v>3732</v>
      </c>
      <c r="Z24" s="70">
        <v>4122</v>
      </c>
      <c r="AA24" s="70">
        <v>3675</v>
      </c>
      <c r="AB24" s="70">
        <v>3892</v>
      </c>
      <c r="AC24" s="70">
        <v>3719</v>
      </c>
      <c r="AD24" s="70">
        <v>2672</v>
      </c>
      <c r="AE24" s="70">
        <v>2622</v>
      </c>
      <c r="AF24" s="70">
        <v>3723</v>
      </c>
      <c r="AG24" s="70">
        <v>2676</v>
      </c>
      <c r="AH24" s="70">
        <v>2620</v>
      </c>
      <c r="AI24" s="14">
        <v>2674</v>
      </c>
      <c r="AJ24" s="14">
        <v>1731</v>
      </c>
      <c r="AK24" s="14">
        <v>2511</v>
      </c>
      <c r="AL24" s="19">
        <f t="shared" si="29"/>
        <v>1.039282250242483</v>
      </c>
      <c r="AM24" s="19">
        <f t="shared" si="30"/>
        <v>0.94004192872117398</v>
      </c>
      <c r="AN24" s="19">
        <f t="shared" si="31"/>
        <v>1.059437386569873</v>
      </c>
      <c r="AO24" s="19">
        <f t="shared" si="32"/>
        <v>1.0854021847070507</v>
      </c>
      <c r="AP24" s="19">
        <f t="shared" si="33"/>
        <v>1.203862660944206</v>
      </c>
      <c r="AQ24" s="19">
        <f t="shared" si="34"/>
        <v>1.2913494809688582</v>
      </c>
      <c r="AR24" s="19">
        <f t="shared" si="35"/>
        <v>0.97239915074309979</v>
      </c>
      <c r="AS24" s="19">
        <v>0.98763773180000003</v>
      </c>
      <c r="AT24" s="19">
        <f t="shared" si="36"/>
        <v>1.050755939524838</v>
      </c>
      <c r="AU24" s="19">
        <f t="shared" si="37"/>
        <v>1.0370886781929727</v>
      </c>
      <c r="AV24" s="19">
        <f t="shared" si="38"/>
        <v>0.82545566882916277</v>
      </c>
      <c r="AW24" s="19">
        <f t="shared" si="39"/>
        <v>0.91486392184228893</v>
      </c>
      <c r="AX24" s="19">
        <f t="shared" si="40"/>
        <v>1.0376254180602007</v>
      </c>
      <c r="AY24" s="19">
        <f t="shared" si="41"/>
        <v>0.82592592592592595</v>
      </c>
      <c r="AZ24" s="19">
        <f t="shared" si="42"/>
        <v>0.91257401602229193</v>
      </c>
      <c r="BA24" s="19">
        <v>0.92622099059999996</v>
      </c>
      <c r="BB24" s="19">
        <v>0.50747581350000004</v>
      </c>
      <c r="BC24" s="19">
        <v>0.544921875</v>
      </c>
    </row>
    <row r="25" spans="1:55" x14ac:dyDescent="0.2">
      <c r="A25" s="13" t="s">
        <v>27</v>
      </c>
      <c r="B25" s="74">
        <v>7114</v>
      </c>
      <c r="C25" s="74">
        <v>6768</v>
      </c>
      <c r="D25" s="74">
        <v>6694</v>
      </c>
      <c r="E25" s="74">
        <v>6943</v>
      </c>
      <c r="F25" s="74">
        <v>7287</v>
      </c>
      <c r="G25" s="74">
        <v>8337</v>
      </c>
      <c r="H25" s="91">
        <v>8013</v>
      </c>
      <c r="I25" s="91">
        <v>7345</v>
      </c>
      <c r="J25" s="91">
        <v>6224</v>
      </c>
      <c r="K25" s="91">
        <v>6948</v>
      </c>
      <c r="L25" s="91">
        <v>6482</v>
      </c>
      <c r="M25" s="91">
        <v>6629</v>
      </c>
      <c r="N25" s="91">
        <v>6960</v>
      </c>
      <c r="O25" s="91">
        <v>6489</v>
      </c>
      <c r="P25" s="91">
        <v>6643</v>
      </c>
      <c r="Q25" s="91">
        <v>7505</v>
      </c>
      <c r="R25" s="91">
        <v>4682</v>
      </c>
      <c r="S25" s="91">
        <v>4985</v>
      </c>
      <c r="T25" s="70">
        <v>7448</v>
      </c>
      <c r="U25" s="70">
        <v>7605</v>
      </c>
      <c r="V25" s="70">
        <v>8629</v>
      </c>
      <c r="W25" s="70">
        <v>10182</v>
      </c>
      <c r="X25" s="70">
        <v>8727</v>
      </c>
      <c r="Y25" s="70">
        <v>8715</v>
      </c>
      <c r="Z25" s="70">
        <v>8468</v>
      </c>
      <c r="AA25" s="70">
        <v>7711</v>
      </c>
      <c r="AB25" s="70">
        <v>7251</v>
      </c>
      <c r="AC25" s="70">
        <v>7364</v>
      </c>
      <c r="AD25" s="70">
        <v>6849</v>
      </c>
      <c r="AE25" s="70">
        <v>5986</v>
      </c>
      <c r="AF25" s="70">
        <v>7381</v>
      </c>
      <c r="AG25" s="70">
        <v>6868</v>
      </c>
      <c r="AH25" s="70">
        <v>6055</v>
      </c>
      <c r="AI25" s="14">
        <v>5835</v>
      </c>
      <c r="AJ25" s="14">
        <v>4906</v>
      </c>
      <c r="AK25" s="14">
        <v>5290</v>
      </c>
      <c r="AL25" s="19">
        <f t="shared" si="29"/>
        <v>1.0469496766938431</v>
      </c>
      <c r="AM25" s="19">
        <f t="shared" si="30"/>
        <v>1.1236702127659575</v>
      </c>
      <c r="AN25" s="19">
        <f t="shared" si="31"/>
        <v>1.2890648341798625</v>
      </c>
      <c r="AO25" s="19">
        <f t="shared" si="32"/>
        <v>1.4665130347112199</v>
      </c>
      <c r="AP25" s="19">
        <f t="shared" si="33"/>
        <v>1.1976121860848086</v>
      </c>
      <c r="AQ25" s="19">
        <f t="shared" si="34"/>
        <v>1.0453400503778338</v>
      </c>
      <c r="AR25" s="19">
        <f t="shared" si="35"/>
        <v>1.0567827280668913</v>
      </c>
      <c r="AS25" s="19">
        <v>1.0498298161999999</v>
      </c>
      <c r="AT25" s="19">
        <f t="shared" si="36"/>
        <v>1.1650064267352185</v>
      </c>
      <c r="AU25" s="19">
        <f t="shared" si="37"/>
        <v>1.059873344847438</v>
      </c>
      <c r="AV25" s="19">
        <f t="shared" si="38"/>
        <v>1.056618327676643</v>
      </c>
      <c r="AW25" s="19">
        <f t="shared" si="39"/>
        <v>0.90300196108010256</v>
      </c>
      <c r="AX25" s="19">
        <f t="shared" si="40"/>
        <v>1.0604885057471265</v>
      </c>
      <c r="AY25" s="19">
        <f t="shared" si="41"/>
        <v>1.0584065341346895</v>
      </c>
      <c r="AZ25" s="19">
        <f t="shared" si="42"/>
        <v>0.9114857744994731</v>
      </c>
      <c r="BA25" s="19">
        <v>0.77748167889999997</v>
      </c>
      <c r="BB25" s="19">
        <v>1.0478428021999999</v>
      </c>
      <c r="BC25" s="19">
        <v>1.0611835507</v>
      </c>
    </row>
    <row r="26" spans="1:55" ht="15" x14ac:dyDescent="0.25">
      <c r="A26" s="35" t="s">
        <v>28</v>
      </c>
      <c r="B26" s="13"/>
      <c r="C26" s="13"/>
      <c r="D26" s="13"/>
      <c r="E26" s="13"/>
      <c r="F26" s="13"/>
      <c r="G26" s="13"/>
      <c r="H26" s="64"/>
      <c r="I26" s="91"/>
      <c r="J26" s="134"/>
      <c r="K26" s="134"/>
      <c r="L26" s="91"/>
      <c r="M26" s="91"/>
      <c r="N26" s="134"/>
      <c r="O26" s="134"/>
      <c r="P26" s="134"/>
      <c r="Q26" s="91"/>
      <c r="R26" s="91"/>
      <c r="S26" s="91"/>
      <c r="T26" s="70"/>
      <c r="U26" s="70"/>
      <c r="V26" s="70"/>
      <c r="W26" s="70"/>
      <c r="X26" s="70"/>
      <c r="Y26" s="70"/>
      <c r="Z26" s="70"/>
      <c r="AA26" s="70"/>
      <c r="AB26" s="70"/>
      <c r="AC26" s="70"/>
      <c r="AD26" s="70"/>
      <c r="AE26" s="70"/>
      <c r="AF26" s="70"/>
      <c r="AG26" s="70"/>
      <c r="AH26" s="70"/>
      <c r="AI26" s="14"/>
      <c r="AJ26" s="14"/>
      <c r="AK26" s="14"/>
      <c r="AL26" s="71"/>
      <c r="AM26" s="71"/>
      <c r="AN26" s="71"/>
      <c r="AO26" s="71"/>
      <c r="AP26" s="71"/>
      <c r="AQ26" s="19"/>
      <c r="AR26" s="19"/>
      <c r="AS26" s="19"/>
      <c r="AT26" s="19"/>
      <c r="AU26" s="19"/>
      <c r="AV26" s="19"/>
      <c r="AW26" s="19"/>
      <c r="AX26" s="19"/>
      <c r="AY26" s="19"/>
      <c r="AZ26" s="15"/>
      <c r="BA26" s="19"/>
      <c r="BB26" s="19"/>
      <c r="BC26" s="19"/>
    </row>
    <row r="27" spans="1:55" x14ac:dyDescent="0.2">
      <c r="A27" s="13" t="s">
        <v>29</v>
      </c>
      <c r="B27" s="74">
        <v>4039</v>
      </c>
      <c r="C27" s="74">
        <v>3691</v>
      </c>
      <c r="D27" s="74">
        <v>4378</v>
      </c>
      <c r="E27" s="74">
        <v>4572</v>
      </c>
      <c r="F27" s="74">
        <v>4340</v>
      </c>
      <c r="G27" s="74">
        <v>6469</v>
      </c>
      <c r="H27" s="91">
        <v>5096</v>
      </c>
      <c r="I27" s="91">
        <v>5320</v>
      </c>
      <c r="J27" s="91">
        <v>5223</v>
      </c>
      <c r="K27" s="137">
        <v>5973</v>
      </c>
      <c r="L27" s="91">
        <v>5721</v>
      </c>
      <c r="M27" s="91">
        <v>8514</v>
      </c>
      <c r="N27" s="137">
        <v>2632</v>
      </c>
      <c r="O27" s="137">
        <v>3073</v>
      </c>
      <c r="P27" s="137">
        <v>5990</v>
      </c>
      <c r="Q27" s="91">
        <v>5559</v>
      </c>
      <c r="R27" s="91">
        <v>4811</v>
      </c>
      <c r="S27" s="91">
        <v>4371</v>
      </c>
      <c r="T27" s="70">
        <v>3537</v>
      </c>
      <c r="U27" s="70">
        <v>3488</v>
      </c>
      <c r="V27" s="70">
        <v>4023</v>
      </c>
      <c r="W27" s="70">
        <v>4176</v>
      </c>
      <c r="X27" s="70">
        <v>4148</v>
      </c>
      <c r="Y27" s="70">
        <v>5357</v>
      </c>
      <c r="Z27" s="70">
        <v>4758</v>
      </c>
      <c r="AA27" s="70">
        <v>4762</v>
      </c>
      <c r="AB27" s="70">
        <v>4605</v>
      </c>
      <c r="AC27" s="70">
        <v>5121</v>
      </c>
      <c r="AD27" s="70">
        <v>4873</v>
      </c>
      <c r="AE27" s="70">
        <v>7595</v>
      </c>
      <c r="AF27" s="70">
        <v>2095</v>
      </c>
      <c r="AG27" s="70">
        <v>2365</v>
      </c>
      <c r="AH27" s="70">
        <v>5347</v>
      </c>
      <c r="AI27" s="14">
        <v>4613</v>
      </c>
      <c r="AJ27" s="14">
        <v>4086</v>
      </c>
      <c r="AK27" s="14">
        <v>3767</v>
      </c>
      <c r="AL27" s="71">
        <f t="shared" ref="AL27" si="43">T27/B27</f>
        <v>0.87571180985392427</v>
      </c>
      <c r="AM27" s="71">
        <f t="shared" ref="AM27" si="44">U27/C27</f>
        <v>0.94500135464643731</v>
      </c>
      <c r="AN27" s="71">
        <f t="shared" ref="AN27" si="45">V27/D27</f>
        <v>0.9189127455459114</v>
      </c>
      <c r="AO27" s="71">
        <f t="shared" ref="AO27" si="46">W27/E27</f>
        <v>0.91338582677165359</v>
      </c>
      <c r="AP27" s="71">
        <f t="shared" ref="AP27" si="47">X27/F27</f>
        <v>0.95576036866359448</v>
      </c>
      <c r="AQ27" s="71">
        <f t="shared" ref="AQ27" si="48">Y27/G27</f>
        <v>0.8281032617096924</v>
      </c>
      <c r="AR27" s="71">
        <f t="shared" ref="AR27" si="49">Z27/H27</f>
        <v>0.93367346938775508</v>
      </c>
      <c r="AS27" s="71">
        <v>0.895112782</v>
      </c>
      <c r="AT27" s="71">
        <f t="shared" ref="AT27" si="50">AB27/J27</f>
        <v>0.88167719701321079</v>
      </c>
      <c r="AU27" s="71">
        <f t="shared" ref="AU27" si="51">AC27/K27</f>
        <v>0.85735811150175789</v>
      </c>
      <c r="AV27" s="71">
        <f t="shared" ref="AV27" si="52">AD27/L27</f>
        <v>0.85177416535570705</v>
      </c>
      <c r="AW27" s="71">
        <f t="shared" ref="AW27" si="53">AE27/M27</f>
        <v>0.89206013624618274</v>
      </c>
      <c r="AX27" s="71">
        <f t="shared" ref="AX27" si="54">AF27/N27</f>
        <v>0.79597264437689974</v>
      </c>
      <c r="AY27" s="71">
        <f t="shared" ref="AY27" si="55">AG27/O27</f>
        <v>0.76960624796615684</v>
      </c>
      <c r="AZ27" s="71">
        <f t="shared" ref="AZ27" si="56">AH27/P27</f>
        <v>0.89265442404006679</v>
      </c>
      <c r="BA27" s="19">
        <v>0.82982550820000001</v>
      </c>
      <c r="BB27" s="19">
        <v>0.84930367910000004</v>
      </c>
      <c r="BC27" s="19">
        <v>0.86181651800000003</v>
      </c>
    </row>
    <row r="28" spans="1:55" x14ac:dyDescent="0.2">
      <c r="A28" s="13" t="s">
        <v>30</v>
      </c>
      <c r="B28" s="74">
        <v>12508</v>
      </c>
      <c r="C28" s="74">
        <v>12864</v>
      </c>
      <c r="D28" s="74">
        <v>12837</v>
      </c>
      <c r="E28" s="74">
        <v>13440</v>
      </c>
      <c r="F28" s="74">
        <v>13008</v>
      </c>
      <c r="G28" s="74">
        <v>13453</v>
      </c>
      <c r="H28" s="91">
        <v>12823</v>
      </c>
      <c r="I28" s="91">
        <v>14547</v>
      </c>
      <c r="J28" s="91">
        <v>14748</v>
      </c>
      <c r="K28" s="137">
        <v>14069</v>
      </c>
      <c r="L28" s="91">
        <v>12502</v>
      </c>
      <c r="M28" s="91">
        <v>13838</v>
      </c>
      <c r="N28" s="137">
        <v>4820</v>
      </c>
      <c r="O28" s="137">
        <v>4676</v>
      </c>
      <c r="P28" s="137">
        <v>4021</v>
      </c>
      <c r="Q28" s="91">
        <v>10282</v>
      </c>
      <c r="R28" s="91">
        <v>10001</v>
      </c>
      <c r="S28" s="91">
        <v>9933</v>
      </c>
      <c r="T28" s="70">
        <v>10731</v>
      </c>
      <c r="U28" s="70">
        <v>9924</v>
      </c>
      <c r="V28" s="70">
        <v>10890</v>
      </c>
      <c r="W28" s="70">
        <v>11829</v>
      </c>
      <c r="X28" s="70">
        <v>11418</v>
      </c>
      <c r="Y28" s="70">
        <v>12329</v>
      </c>
      <c r="Z28" s="70">
        <v>11686</v>
      </c>
      <c r="AA28" s="70">
        <v>12832</v>
      </c>
      <c r="AB28" s="70">
        <v>12960</v>
      </c>
      <c r="AC28" s="70">
        <v>12730</v>
      </c>
      <c r="AD28" s="70">
        <v>10560</v>
      </c>
      <c r="AE28" s="70">
        <v>11508</v>
      </c>
      <c r="AF28" s="70">
        <v>3631</v>
      </c>
      <c r="AG28" s="70">
        <v>3516</v>
      </c>
      <c r="AH28" s="70">
        <v>3079</v>
      </c>
      <c r="AI28" s="14">
        <v>9197</v>
      </c>
      <c r="AJ28" s="14">
        <v>8441</v>
      </c>
      <c r="AK28" s="14">
        <v>8672</v>
      </c>
      <c r="AL28" s="71">
        <f t="shared" ref="AL28:AL33" si="57">T28/B28</f>
        <v>0.85793092420850658</v>
      </c>
      <c r="AM28" s="71">
        <f t="shared" ref="AM28:AM33" si="58">U28/C28</f>
        <v>0.77145522388059706</v>
      </c>
      <c r="AN28" s="71">
        <f t="shared" ref="AN28:AN33" si="59">V28/D28</f>
        <v>0.84832904884318761</v>
      </c>
      <c r="AO28" s="71">
        <f t="shared" ref="AO28:AO33" si="60">W28/E28</f>
        <v>0.88013392857142858</v>
      </c>
      <c r="AP28" s="71">
        <f t="shared" ref="AP28:AP33" si="61">X28/F28</f>
        <v>0.87776752767527677</v>
      </c>
      <c r="AQ28" s="71">
        <f t="shared" ref="AQ28:AQ33" si="62">Y28/G28</f>
        <v>0.91644986248420424</v>
      </c>
      <c r="AR28" s="71">
        <f t="shared" ref="AR28:AR33" si="63">Z28/H28</f>
        <v>0.91133120174686111</v>
      </c>
      <c r="AS28" s="71">
        <v>0.88210627620000004</v>
      </c>
      <c r="AT28" s="71">
        <f t="shared" ref="AT28:AT33" si="64">AB28/J28</f>
        <v>0.87876322213181446</v>
      </c>
      <c r="AU28" s="71">
        <f t="shared" ref="AU28:AU33" si="65">AC28/K28</f>
        <v>0.90482621366124105</v>
      </c>
      <c r="AV28" s="71">
        <f t="shared" ref="AV28:AV33" si="66">AD28/L28</f>
        <v>0.84466485362342025</v>
      </c>
      <c r="AW28" s="71">
        <f t="shared" ref="AW28:AW33" si="67">AE28/M28</f>
        <v>0.83162306691718457</v>
      </c>
      <c r="AX28" s="71">
        <f t="shared" ref="AX28:AX33" si="68">AF28/N28</f>
        <v>0.75331950207468878</v>
      </c>
      <c r="AY28" s="71">
        <f t="shared" ref="AY28:AY33" si="69">AG28/O28</f>
        <v>0.75192472198460225</v>
      </c>
      <c r="AZ28" s="71">
        <f t="shared" ref="AZ28:AZ33" si="70">AH28/P28</f>
        <v>0.76572991793086298</v>
      </c>
      <c r="BA28" s="19">
        <v>0.89447578289999996</v>
      </c>
      <c r="BB28" s="19">
        <v>0.84401559839999996</v>
      </c>
      <c r="BC28" s="19">
        <v>0.8730494312</v>
      </c>
    </row>
    <row r="29" spans="1:55" x14ac:dyDescent="0.2">
      <c r="A29" s="13" t="s">
        <v>31</v>
      </c>
      <c r="B29" s="74">
        <v>5403</v>
      </c>
      <c r="C29" s="74">
        <v>4892</v>
      </c>
      <c r="D29" s="74">
        <v>5335</v>
      </c>
      <c r="E29" s="74">
        <v>5212</v>
      </c>
      <c r="F29" s="74">
        <v>5143</v>
      </c>
      <c r="G29" s="74">
        <v>5215</v>
      </c>
      <c r="H29" s="91">
        <v>5446</v>
      </c>
      <c r="I29" s="91">
        <v>5179</v>
      </c>
      <c r="J29" s="91">
        <v>4882</v>
      </c>
      <c r="K29" s="137">
        <v>4613</v>
      </c>
      <c r="L29" s="91">
        <v>3775</v>
      </c>
      <c r="M29" s="91">
        <v>4946</v>
      </c>
      <c r="N29" s="137">
        <v>916</v>
      </c>
      <c r="O29" s="137">
        <v>870</v>
      </c>
      <c r="P29" s="137">
        <v>1122</v>
      </c>
      <c r="Q29" s="91">
        <v>4424</v>
      </c>
      <c r="R29" s="91">
        <v>4550</v>
      </c>
      <c r="S29" s="91">
        <v>4285</v>
      </c>
      <c r="T29" s="70">
        <v>4531</v>
      </c>
      <c r="U29" s="70">
        <v>4434</v>
      </c>
      <c r="V29" s="70">
        <v>4719</v>
      </c>
      <c r="W29" s="70">
        <v>4623</v>
      </c>
      <c r="X29" s="70">
        <v>4532</v>
      </c>
      <c r="Y29" s="70">
        <v>4492</v>
      </c>
      <c r="Z29" s="70">
        <v>4475</v>
      </c>
      <c r="AA29" s="70">
        <v>4183</v>
      </c>
      <c r="AB29" s="70">
        <v>3899</v>
      </c>
      <c r="AC29" s="70">
        <v>3559</v>
      </c>
      <c r="AD29" s="70">
        <v>2743</v>
      </c>
      <c r="AE29" s="70">
        <v>3567</v>
      </c>
      <c r="AF29" s="70">
        <v>838</v>
      </c>
      <c r="AG29" s="70">
        <v>744</v>
      </c>
      <c r="AH29" s="70">
        <v>953</v>
      </c>
      <c r="AI29" s="14">
        <v>3162</v>
      </c>
      <c r="AJ29" s="14">
        <v>3149</v>
      </c>
      <c r="AK29" s="14">
        <v>2970</v>
      </c>
      <c r="AL29" s="71">
        <f t="shared" si="57"/>
        <v>0.838608180640385</v>
      </c>
      <c r="AM29" s="71">
        <f t="shared" si="58"/>
        <v>0.90637775960752254</v>
      </c>
      <c r="AN29" s="71">
        <f t="shared" si="59"/>
        <v>0.88453608247422677</v>
      </c>
      <c r="AO29" s="71">
        <f t="shared" si="60"/>
        <v>0.88699155794320794</v>
      </c>
      <c r="AP29" s="71">
        <f t="shared" si="61"/>
        <v>0.88119774450709698</v>
      </c>
      <c r="AQ29" s="71">
        <f t="shared" si="62"/>
        <v>0.86136145733461167</v>
      </c>
      <c r="AR29" s="71">
        <f t="shared" si="63"/>
        <v>0.82170400293793611</v>
      </c>
      <c r="AS29" s="71">
        <v>0.80768488130000005</v>
      </c>
      <c r="AT29" s="71">
        <f t="shared" si="64"/>
        <v>0.79864809504301515</v>
      </c>
      <c r="AU29" s="71">
        <f t="shared" si="65"/>
        <v>0.771515282896163</v>
      </c>
      <c r="AV29" s="71">
        <f t="shared" si="66"/>
        <v>0.7266225165562914</v>
      </c>
      <c r="AW29" s="71">
        <f t="shared" si="67"/>
        <v>0.72118883946623535</v>
      </c>
      <c r="AX29" s="71">
        <f t="shared" si="68"/>
        <v>0.91484716157205237</v>
      </c>
      <c r="AY29" s="71">
        <f t="shared" si="69"/>
        <v>0.85517241379310349</v>
      </c>
      <c r="AZ29" s="71">
        <f t="shared" si="70"/>
        <v>0.84937611408199643</v>
      </c>
      <c r="BA29" s="19">
        <v>0.71473779390000003</v>
      </c>
      <c r="BB29" s="19">
        <v>0.69208791209999998</v>
      </c>
      <c r="BC29" s="19">
        <v>0.69311551930000004</v>
      </c>
    </row>
    <row r="30" spans="1:55" x14ac:dyDescent="0.2">
      <c r="A30" s="13" t="s">
        <v>32</v>
      </c>
      <c r="B30" s="74">
        <v>13471</v>
      </c>
      <c r="C30" s="74">
        <v>15370</v>
      </c>
      <c r="D30" s="74">
        <v>13804</v>
      </c>
      <c r="E30" s="74">
        <v>14475</v>
      </c>
      <c r="F30" s="74">
        <v>14080</v>
      </c>
      <c r="G30" s="74">
        <v>13888</v>
      </c>
      <c r="H30" s="91">
        <v>14718</v>
      </c>
      <c r="I30" s="91">
        <v>14514</v>
      </c>
      <c r="J30" s="91">
        <v>13479</v>
      </c>
      <c r="K30" s="137">
        <v>13546</v>
      </c>
      <c r="L30" s="91">
        <v>11097</v>
      </c>
      <c r="M30" s="91">
        <v>13172</v>
      </c>
      <c r="N30" s="137">
        <v>779</v>
      </c>
      <c r="O30" s="137">
        <v>753</v>
      </c>
      <c r="P30" s="137">
        <v>744</v>
      </c>
      <c r="Q30" s="91">
        <v>11829</v>
      </c>
      <c r="R30" s="91">
        <v>10993</v>
      </c>
      <c r="S30" s="91">
        <v>11159</v>
      </c>
      <c r="T30" s="70">
        <v>9608</v>
      </c>
      <c r="U30" s="70">
        <v>11643</v>
      </c>
      <c r="V30" s="70">
        <v>11081</v>
      </c>
      <c r="W30" s="70">
        <v>10797</v>
      </c>
      <c r="X30" s="70">
        <v>11034</v>
      </c>
      <c r="Y30" s="70">
        <v>11394</v>
      </c>
      <c r="Z30" s="70">
        <v>11825</v>
      </c>
      <c r="AA30" s="70">
        <v>11920</v>
      </c>
      <c r="AB30" s="70">
        <v>11655</v>
      </c>
      <c r="AC30" s="70">
        <v>11176</v>
      </c>
      <c r="AD30" s="70">
        <v>10068</v>
      </c>
      <c r="AE30" s="70">
        <v>10973</v>
      </c>
      <c r="AF30" s="70">
        <v>624</v>
      </c>
      <c r="AG30" s="70">
        <v>687</v>
      </c>
      <c r="AH30" s="70">
        <v>613</v>
      </c>
      <c r="AI30" s="14">
        <v>10816</v>
      </c>
      <c r="AJ30" s="14">
        <v>10187</v>
      </c>
      <c r="AK30" s="14">
        <v>10771</v>
      </c>
      <c r="AL30" s="71">
        <f t="shared" si="57"/>
        <v>0.71323583995249051</v>
      </c>
      <c r="AM30" s="71">
        <f t="shared" si="58"/>
        <v>0.75751463890696158</v>
      </c>
      <c r="AN30" s="71">
        <f t="shared" si="59"/>
        <v>0.80273833671399597</v>
      </c>
      <c r="AO30" s="71">
        <f t="shared" si="60"/>
        <v>0.74590673575129529</v>
      </c>
      <c r="AP30" s="71">
        <f t="shared" si="61"/>
        <v>0.78366477272727275</v>
      </c>
      <c r="AQ30" s="71">
        <f t="shared" si="62"/>
        <v>0.82042050691244239</v>
      </c>
      <c r="AR30" s="71">
        <f t="shared" si="63"/>
        <v>0.80343796711509718</v>
      </c>
      <c r="AS30" s="71">
        <v>0.82127600940000001</v>
      </c>
      <c r="AT30" s="71">
        <f t="shared" si="64"/>
        <v>0.86467838860449586</v>
      </c>
      <c r="AU30" s="71">
        <f t="shared" si="65"/>
        <v>0.82504060239184995</v>
      </c>
      <c r="AV30" s="71">
        <f t="shared" si="66"/>
        <v>0.90727223573938898</v>
      </c>
      <c r="AW30" s="71">
        <f t="shared" si="67"/>
        <v>0.83305496507743704</v>
      </c>
      <c r="AX30" s="71">
        <f t="shared" si="68"/>
        <v>0.80102695763799747</v>
      </c>
      <c r="AY30" s="71">
        <f t="shared" si="69"/>
        <v>0.91235059760956172</v>
      </c>
      <c r="AZ30" s="71">
        <f t="shared" si="70"/>
        <v>0.82392473118279574</v>
      </c>
      <c r="BA30" s="19">
        <v>0.91436300619999999</v>
      </c>
      <c r="BB30" s="19">
        <v>0.92668061489999998</v>
      </c>
      <c r="BC30" s="19">
        <v>0.96522985930000005</v>
      </c>
    </row>
    <row r="31" spans="1:55" x14ac:dyDescent="0.2">
      <c r="A31" s="13" t="s">
        <v>33</v>
      </c>
      <c r="B31" s="74">
        <v>12998</v>
      </c>
      <c r="C31" s="74">
        <v>13001</v>
      </c>
      <c r="D31" s="74">
        <v>13000</v>
      </c>
      <c r="E31" s="74">
        <v>13393</v>
      </c>
      <c r="F31" s="74">
        <v>13343</v>
      </c>
      <c r="G31" s="74">
        <v>12144</v>
      </c>
      <c r="H31" s="91">
        <v>12174</v>
      </c>
      <c r="I31" s="91">
        <v>11613</v>
      </c>
      <c r="J31" s="91">
        <v>11268</v>
      </c>
      <c r="K31" s="137">
        <v>11746</v>
      </c>
      <c r="L31" s="91">
        <v>9962</v>
      </c>
      <c r="M31" s="91">
        <v>11447</v>
      </c>
      <c r="N31" s="137">
        <v>595</v>
      </c>
      <c r="O31" s="137">
        <v>582</v>
      </c>
      <c r="P31" s="137">
        <v>568</v>
      </c>
      <c r="Q31" s="91">
        <v>11179</v>
      </c>
      <c r="R31" s="91">
        <v>10620</v>
      </c>
      <c r="S31" s="91">
        <v>11016</v>
      </c>
      <c r="T31" s="70">
        <v>9069</v>
      </c>
      <c r="U31" s="70">
        <v>9540</v>
      </c>
      <c r="V31" s="70">
        <v>9501</v>
      </c>
      <c r="W31" s="70">
        <v>10529</v>
      </c>
      <c r="X31" s="70">
        <v>10470</v>
      </c>
      <c r="Y31" s="70">
        <v>9094</v>
      </c>
      <c r="Z31" s="70">
        <v>9110</v>
      </c>
      <c r="AA31" s="70">
        <v>9005</v>
      </c>
      <c r="AB31" s="70">
        <v>8897</v>
      </c>
      <c r="AC31" s="70">
        <v>9027</v>
      </c>
      <c r="AD31" s="70">
        <v>7621</v>
      </c>
      <c r="AE31" s="70">
        <v>8386</v>
      </c>
      <c r="AF31" s="70">
        <v>458</v>
      </c>
      <c r="AG31" s="70">
        <v>440</v>
      </c>
      <c r="AH31" s="70">
        <v>407</v>
      </c>
      <c r="AI31" s="14">
        <v>8498</v>
      </c>
      <c r="AJ31" s="14">
        <v>8648</v>
      </c>
      <c r="AK31" s="14">
        <v>8860</v>
      </c>
      <c r="AL31" s="71">
        <f t="shared" si="57"/>
        <v>0.69772272657331902</v>
      </c>
      <c r="AM31" s="71">
        <f t="shared" si="58"/>
        <v>0.73378970848396274</v>
      </c>
      <c r="AN31" s="71">
        <f t="shared" si="59"/>
        <v>0.73084615384615381</v>
      </c>
      <c r="AO31" s="71">
        <f t="shared" si="60"/>
        <v>0.78615694765922495</v>
      </c>
      <c r="AP31" s="71">
        <f t="shared" si="61"/>
        <v>0.78468110619800646</v>
      </c>
      <c r="AQ31" s="71">
        <f t="shared" si="62"/>
        <v>0.74884716732542822</v>
      </c>
      <c r="AR31" s="71">
        <f t="shared" si="63"/>
        <v>0.74831608345654677</v>
      </c>
      <c r="AS31" s="71">
        <v>0.77542409369999998</v>
      </c>
      <c r="AT31" s="71">
        <f t="shared" si="64"/>
        <v>0.7895811146609869</v>
      </c>
      <c r="AU31" s="71">
        <f t="shared" si="65"/>
        <v>0.76851694193768094</v>
      </c>
      <c r="AV31" s="71">
        <f t="shared" si="66"/>
        <v>0.76500702670146559</v>
      </c>
      <c r="AW31" s="71">
        <f t="shared" si="67"/>
        <v>0.73259369267056873</v>
      </c>
      <c r="AX31" s="71">
        <f t="shared" si="68"/>
        <v>0.76974789915966391</v>
      </c>
      <c r="AY31" s="71">
        <f t="shared" si="69"/>
        <v>0.75601374570446733</v>
      </c>
      <c r="AZ31" s="71">
        <f t="shared" si="70"/>
        <v>0.71654929577464788</v>
      </c>
      <c r="BA31" s="19">
        <v>0.76017532870000004</v>
      </c>
      <c r="BB31" s="19">
        <v>0.81431261769999996</v>
      </c>
      <c r="BC31" s="19">
        <v>0.80428467680000004</v>
      </c>
    </row>
    <row r="32" spans="1:55" x14ac:dyDescent="0.2">
      <c r="A32" s="13" t="s">
        <v>34</v>
      </c>
      <c r="B32" s="74">
        <v>4405</v>
      </c>
      <c r="C32" s="74">
        <v>5165</v>
      </c>
      <c r="D32" s="74">
        <v>4950</v>
      </c>
      <c r="E32" s="74">
        <v>4553</v>
      </c>
      <c r="F32" s="74">
        <v>5440</v>
      </c>
      <c r="G32" s="74">
        <v>5255</v>
      </c>
      <c r="H32" s="91">
        <v>5106</v>
      </c>
      <c r="I32" s="91">
        <v>5358</v>
      </c>
      <c r="J32" s="91">
        <v>4802</v>
      </c>
      <c r="K32" s="137">
        <v>4413</v>
      </c>
      <c r="L32" s="91">
        <v>5284</v>
      </c>
      <c r="M32" s="91">
        <v>4389</v>
      </c>
      <c r="N32" s="137">
        <v>1897</v>
      </c>
      <c r="O32" s="137">
        <v>2905</v>
      </c>
      <c r="P32" s="137">
        <v>1591</v>
      </c>
      <c r="Q32" s="91">
        <v>4295</v>
      </c>
      <c r="R32" s="91">
        <v>3787</v>
      </c>
      <c r="S32" s="91">
        <v>3598</v>
      </c>
      <c r="T32" s="70">
        <v>3174</v>
      </c>
      <c r="U32" s="70">
        <v>4500</v>
      </c>
      <c r="V32" s="70">
        <v>4691</v>
      </c>
      <c r="W32" s="70">
        <v>4405</v>
      </c>
      <c r="X32" s="70">
        <v>5379</v>
      </c>
      <c r="Y32" s="70">
        <v>5252</v>
      </c>
      <c r="Z32" s="70">
        <v>4936</v>
      </c>
      <c r="AA32" s="70">
        <v>5240</v>
      </c>
      <c r="AB32" s="70">
        <v>4647</v>
      </c>
      <c r="AC32" s="70">
        <v>4227</v>
      </c>
      <c r="AD32" s="70">
        <v>5081</v>
      </c>
      <c r="AE32" s="70">
        <v>4317</v>
      </c>
      <c r="AF32" s="70">
        <v>1907</v>
      </c>
      <c r="AG32" s="70">
        <v>2914</v>
      </c>
      <c r="AH32" s="70">
        <v>1600</v>
      </c>
      <c r="AI32" s="14">
        <v>3791</v>
      </c>
      <c r="AJ32" s="14">
        <v>3364</v>
      </c>
      <c r="AK32" s="14">
        <v>3186</v>
      </c>
      <c r="AL32" s="71">
        <f t="shared" si="57"/>
        <v>0.72054483541430192</v>
      </c>
      <c r="AM32" s="71">
        <f t="shared" si="58"/>
        <v>0.8712487899322362</v>
      </c>
      <c r="AN32" s="71">
        <f t="shared" si="59"/>
        <v>0.94767676767676767</v>
      </c>
      <c r="AO32" s="71">
        <f t="shared" si="60"/>
        <v>0.96749396002635624</v>
      </c>
      <c r="AP32" s="71">
        <f t="shared" si="61"/>
        <v>0.98878676470588234</v>
      </c>
      <c r="AQ32" s="71">
        <f t="shared" si="62"/>
        <v>0.99942911512844912</v>
      </c>
      <c r="AR32" s="71">
        <f t="shared" si="63"/>
        <v>0.96670583627105366</v>
      </c>
      <c r="AS32" s="71">
        <v>0.97797685700000003</v>
      </c>
      <c r="AT32" s="71">
        <f t="shared" si="64"/>
        <v>0.96772178259058728</v>
      </c>
      <c r="AU32" s="71">
        <f t="shared" si="65"/>
        <v>0.95785180149558125</v>
      </c>
      <c r="AV32" s="71">
        <f t="shared" si="66"/>
        <v>0.96158213474640419</v>
      </c>
      <c r="AW32" s="71">
        <f t="shared" si="67"/>
        <v>0.98359535201640469</v>
      </c>
      <c r="AX32" s="71">
        <f t="shared" si="68"/>
        <v>1.0052714812862413</v>
      </c>
      <c r="AY32" s="71">
        <f t="shared" si="69"/>
        <v>1.0030981067125646</v>
      </c>
      <c r="AZ32" s="71">
        <f t="shared" si="70"/>
        <v>1.005656819610308</v>
      </c>
      <c r="BA32" s="19">
        <v>0.88265424910000001</v>
      </c>
      <c r="BB32" s="19">
        <v>0.88830208610000005</v>
      </c>
      <c r="BC32" s="19">
        <v>0.88549193999999998</v>
      </c>
    </row>
    <row r="33" spans="1:55" x14ac:dyDescent="0.2">
      <c r="A33" s="13" t="s">
        <v>35</v>
      </c>
      <c r="B33" s="74">
        <v>3220</v>
      </c>
      <c r="C33" s="74">
        <v>3083</v>
      </c>
      <c r="D33" s="74">
        <v>3226</v>
      </c>
      <c r="E33" s="74">
        <v>3390</v>
      </c>
      <c r="F33" s="74">
        <v>3558</v>
      </c>
      <c r="G33" s="74">
        <v>3826</v>
      </c>
      <c r="H33" s="91">
        <v>4566</v>
      </c>
      <c r="I33" s="91">
        <v>3925</v>
      </c>
      <c r="J33" s="91">
        <v>4228</v>
      </c>
      <c r="K33" s="137">
        <v>4138</v>
      </c>
      <c r="L33" s="91">
        <v>4693</v>
      </c>
      <c r="M33" s="91">
        <v>6391</v>
      </c>
      <c r="N33" s="137">
        <v>615</v>
      </c>
      <c r="O33" s="137">
        <v>957</v>
      </c>
      <c r="P33" s="137">
        <v>1934</v>
      </c>
      <c r="Q33" s="91">
        <v>5722</v>
      </c>
      <c r="R33" s="91">
        <v>5290</v>
      </c>
      <c r="S33" s="91">
        <v>5105</v>
      </c>
      <c r="T33" s="70">
        <v>3031</v>
      </c>
      <c r="U33" s="70">
        <v>3011</v>
      </c>
      <c r="V33" s="70">
        <v>3118</v>
      </c>
      <c r="W33" s="70">
        <v>3457</v>
      </c>
      <c r="X33" s="70">
        <v>3643</v>
      </c>
      <c r="Y33" s="70">
        <v>3926</v>
      </c>
      <c r="Z33" s="70">
        <v>4504</v>
      </c>
      <c r="AA33" s="70">
        <v>3761</v>
      </c>
      <c r="AB33" s="70">
        <v>4117</v>
      </c>
      <c r="AC33" s="70">
        <v>4095</v>
      </c>
      <c r="AD33" s="70">
        <v>4532</v>
      </c>
      <c r="AE33" s="70">
        <v>6010</v>
      </c>
      <c r="AF33" s="70">
        <v>559</v>
      </c>
      <c r="AG33" s="70">
        <v>902</v>
      </c>
      <c r="AH33" s="70">
        <v>1744</v>
      </c>
      <c r="AI33" s="14">
        <v>5612</v>
      </c>
      <c r="AJ33" s="14">
        <v>5132</v>
      </c>
      <c r="AK33" s="14">
        <v>4967</v>
      </c>
      <c r="AL33" s="71">
        <f t="shared" si="57"/>
        <v>0.94130434782608696</v>
      </c>
      <c r="AM33" s="71">
        <f t="shared" si="58"/>
        <v>0.97664612390528704</v>
      </c>
      <c r="AN33" s="71">
        <f t="shared" si="59"/>
        <v>0.96652200867947924</v>
      </c>
      <c r="AO33" s="71">
        <f t="shared" si="60"/>
        <v>1.01976401179941</v>
      </c>
      <c r="AP33" s="71">
        <f t="shared" si="61"/>
        <v>1.0238898257448004</v>
      </c>
      <c r="AQ33" s="71">
        <f t="shared" si="62"/>
        <v>1.0261369576581285</v>
      </c>
      <c r="AR33" s="71">
        <f t="shared" si="63"/>
        <v>0.98642137538326768</v>
      </c>
      <c r="AS33" s="71">
        <v>0.95821656050000004</v>
      </c>
      <c r="AT33" s="71">
        <f t="shared" si="64"/>
        <v>0.97374645222327338</v>
      </c>
      <c r="AU33" s="71">
        <f t="shared" si="65"/>
        <v>0.9896085065248913</v>
      </c>
      <c r="AV33" s="71">
        <f t="shared" si="66"/>
        <v>0.96569358619220114</v>
      </c>
      <c r="AW33" s="71">
        <f t="shared" si="67"/>
        <v>0.94038491628853071</v>
      </c>
      <c r="AX33" s="71">
        <f t="shared" si="68"/>
        <v>0.9089430894308943</v>
      </c>
      <c r="AY33" s="71">
        <f t="shared" si="69"/>
        <v>0.94252873563218387</v>
      </c>
      <c r="AZ33" s="71">
        <f t="shared" si="70"/>
        <v>0.90175801447776627</v>
      </c>
      <c r="BA33" s="19">
        <v>0.98077595250000005</v>
      </c>
      <c r="BB33" s="19">
        <v>0.97013232510000003</v>
      </c>
      <c r="BC33" s="19">
        <v>0.9729676787</v>
      </c>
    </row>
    <row r="34" spans="1:55" ht="15" x14ac:dyDescent="0.25">
      <c r="A34" s="35" t="s">
        <v>36</v>
      </c>
      <c r="B34" s="13"/>
      <c r="C34" s="13"/>
      <c r="D34" s="13"/>
      <c r="E34" s="13"/>
      <c r="F34" s="13"/>
      <c r="G34" s="13"/>
      <c r="H34" s="64"/>
      <c r="I34" s="91"/>
      <c r="J34" s="91"/>
      <c r="K34" s="133"/>
      <c r="L34" s="91"/>
      <c r="M34" s="91"/>
      <c r="N34" s="133"/>
      <c r="O34" s="133"/>
      <c r="P34" s="133"/>
      <c r="Q34" s="91"/>
      <c r="R34" s="91"/>
      <c r="S34" s="91"/>
      <c r="T34" s="70"/>
      <c r="U34" s="70"/>
      <c r="V34" s="70"/>
      <c r="W34" s="70"/>
      <c r="X34" s="70"/>
      <c r="Y34" s="70"/>
      <c r="Z34" s="70"/>
      <c r="AA34" s="70"/>
      <c r="AB34" s="70"/>
      <c r="AC34" s="70"/>
      <c r="AD34" s="70"/>
      <c r="AE34" s="70"/>
      <c r="AF34" s="70"/>
      <c r="AG34" s="70"/>
      <c r="AH34" s="70"/>
      <c r="AI34" s="14"/>
      <c r="AJ34" s="14"/>
      <c r="AK34" s="14"/>
      <c r="AL34" s="71"/>
      <c r="AM34" s="71"/>
      <c r="AN34" s="71"/>
      <c r="AO34" s="71"/>
      <c r="AP34" s="71"/>
      <c r="AQ34" s="19"/>
      <c r="AR34" s="19"/>
      <c r="AS34" s="19"/>
      <c r="AT34" s="19"/>
      <c r="AU34" s="19"/>
      <c r="AV34" s="19"/>
      <c r="AW34" s="19"/>
      <c r="AX34" s="19"/>
      <c r="AY34" s="19"/>
      <c r="AZ34" s="15"/>
      <c r="BA34" s="19"/>
      <c r="BB34" s="19"/>
      <c r="BC34" s="19"/>
    </row>
    <row r="35" spans="1:55" x14ac:dyDescent="0.2">
      <c r="A35" s="13" t="s">
        <v>37</v>
      </c>
      <c r="B35" s="74">
        <v>8374</v>
      </c>
      <c r="C35" s="74">
        <v>9096</v>
      </c>
      <c r="D35" s="74">
        <v>10291</v>
      </c>
      <c r="E35" s="74">
        <v>10720</v>
      </c>
      <c r="F35" s="74">
        <v>10664</v>
      </c>
      <c r="G35" s="74">
        <v>10383</v>
      </c>
      <c r="H35" s="91">
        <v>10911</v>
      </c>
      <c r="I35" s="91">
        <v>11557</v>
      </c>
      <c r="J35" s="91">
        <v>11259</v>
      </c>
      <c r="K35" s="91">
        <v>11118</v>
      </c>
      <c r="L35" s="91">
        <v>11028</v>
      </c>
      <c r="M35" s="91">
        <v>11861</v>
      </c>
      <c r="N35" s="91">
        <v>11152</v>
      </c>
      <c r="O35" s="91">
        <v>11064</v>
      </c>
      <c r="P35" s="91">
        <v>11915</v>
      </c>
      <c r="Q35" s="91">
        <v>10132</v>
      </c>
      <c r="R35" s="91">
        <v>9592</v>
      </c>
      <c r="S35" s="91">
        <v>10747</v>
      </c>
      <c r="T35" s="70">
        <v>7552</v>
      </c>
      <c r="U35" s="70">
        <v>7552</v>
      </c>
      <c r="V35" s="70">
        <v>9064</v>
      </c>
      <c r="W35" s="70">
        <v>9292</v>
      </c>
      <c r="X35" s="70">
        <v>9202</v>
      </c>
      <c r="Y35" s="70">
        <v>9271</v>
      </c>
      <c r="Z35" s="70">
        <v>9153</v>
      </c>
      <c r="AA35" s="70">
        <v>9493</v>
      </c>
      <c r="AB35" s="70">
        <v>9166</v>
      </c>
      <c r="AC35" s="70">
        <v>9025</v>
      </c>
      <c r="AD35" s="70">
        <v>9041</v>
      </c>
      <c r="AE35" s="70">
        <v>9561</v>
      </c>
      <c r="AF35" s="70">
        <v>9041</v>
      </c>
      <c r="AG35" s="70">
        <v>9052</v>
      </c>
      <c r="AH35" s="70">
        <v>9548</v>
      </c>
      <c r="AI35" s="14">
        <v>8131</v>
      </c>
      <c r="AJ35" s="14">
        <v>7953</v>
      </c>
      <c r="AK35" s="14">
        <v>8959</v>
      </c>
      <c r="AL35" s="71">
        <f t="shared" ref="AL35" si="71">T35/B35</f>
        <v>0.90183902555529016</v>
      </c>
      <c r="AM35" s="71">
        <f t="shared" ref="AM35" si="72">U35/C35</f>
        <v>0.83025505716798598</v>
      </c>
      <c r="AN35" s="71">
        <f t="shared" ref="AN35" si="73">V35/D35</f>
        <v>0.88076960450879405</v>
      </c>
      <c r="AO35" s="71">
        <f t="shared" ref="AO35" si="74">W35/E35</f>
        <v>0.86679104477611946</v>
      </c>
      <c r="AP35" s="71">
        <f t="shared" ref="AP35" si="75">X35/F35</f>
        <v>0.86290322580645162</v>
      </c>
      <c r="AQ35" s="71">
        <f t="shared" ref="AQ35" si="76">Y35/G35</f>
        <v>0.89290185880766637</v>
      </c>
      <c r="AR35" s="71">
        <f t="shared" ref="AR35" si="77">Z35/H35</f>
        <v>0.83887819631564475</v>
      </c>
      <c r="AS35" s="71">
        <v>0.82140693949999999</v>
      </c>
      <c r="AT35" s="71">
        <f t="shared" ref="AT35" si="78">AB35/J35</f>
        <v>0.81410427213784531</v>
      </c>
      <c r="AU35" s="71">
        <f t="shared" ref="AU35" si="79">AC35/K35</f>
        <v>0.81174671703543799</v>
      </c>
      <c r="AV35" s="71">
        <f t="shared" ref="AV35" si="80">AD35/L35</f>
        <v>0.81982227058396806</v>
      </c>
      <c r="AW35" s="71">
        <f t="shared" ref="AW35" si="81">AE35/M35</f>
        <v>0.80608717646066941</v>
      </c>
      <c r="AX35" s="71">
        <f t="shared" ref="AX35" si="82">AF35/N35</f>
        <v>0.81070659971305592</v>
      </c>
      <c r="AY35" s="71">
        <f t="shared" ref="AY35" si="83">AG35/O35</f>
        <v>0.81814895155459144</v>
      </c>
      <c r="AZ35" s="71">
        <f t="shared" ref="AZ35" si="84">AH35/P35</f>
        <v>0.80134284515316823</v>
      </c>
      <c r="BA35" s="19">
        <v>0.80250690879999997</v>
      </c>
      <c r="BB35" s="19">
        <v>0.8291284404</v>
      </c>
      <c r="BC35" s="19">
        <v>0.83362798920000003</v>
      </c>
    </row>
    <row r="36" spans="1:55" x14ac:dyDescent="0.2">
      <c r="A36" s="13" t="s">
        <v>38</v>
      </c>
      <c r="B36" s="74">
        <v>8276</v>
      </c>
      <c r="C36" s="74">
        <v>6812</v>
      </c>
      <c r="D36" s="74">
        <v>6915</v>
      </c>
      <c r="E36" s="74">
        <v>6762</v>
      </c>
      <c r="F36" s="74">
        <v>7226</v>
      </c>
      <c r="G36" s="74">
        <v>6462</v>
      </c>
      <c r="H36" s="91">
        <v>7200</v>
      </c>
      <c r="I36" s="91">
        <v>6949</v>
      </c>
      <c r="J36" s="91">
        <v>7097</v>
      </c>
      <c r="K36" s="91">
        <v>6591</v>
      </c>
      <c r="L36" s="91">
        <v>6747</v>
      </c>
      <c r="M36" s="91">
        <v>7195</v>
      </c>
      <c r="N36" s="91">
        <v>6594</v>
      </c>
      <c r="O36" s="91">
        <v>6752</v>
      </c>
      <c r="P36" s="91">
        <v>7197</v>
      </c>
      <c r="Q36" s="91">
        <v>7810</v>
      </c>
      <c r="R36" s="91">
        <v>7179</v>
      </c>
      <c r="S36" s="91">
        <v>6800</v>
      </c>
      <c r="T36" s="70">
        <v>7013</v>
      </c>
      <c r="U36" s="70">
        <v>6244</v>
      </c>
      <c r="V36" s="70">
        <v>3089</v>
      </c>
      <c r="W36" s="70">
        <v>6171</v>
      </c>
      <c r="X36" s="70">
        <v>6338</v>
      </c>
      <c r="Y36" s="70">
        <v>5605</v>
      </c>
      <c r="Z36" s="70">
        <v>6358</v>
      </c>
      <c r="AA36" s="70">
        <v>5768</v>
      </c>
      <c r="AB36" s="70">
        <v>5809</v>
      </c>
      <c r="AC36" s="70">
        <v>5183</v>
      </c>
      <c r="AD36" s="70">
        <v>5411</v>
      </c>
      <c r="AE36" s="70">
        <v>5374</v>
      </c>
      <c r="AF36" s="70">
        <v>5188</v>
      </c>
      <c r="AG36" s="70">
        <v>5416</v>
      </c>
      <c r="AH36" s="70">
        <v>5415</v>
      </c>
      <c r="AI36" s="14">
        <v>5645</v>
      </c>
      <c r="AJ36" s="14">
        <v>5522</v>
      </c>
      <c r="AK36" s="14">
        <v>5138</v>
      </c>
      <c r="AL36" s="71">
        <f t="shared" ref="AL36:AL39" si="85">T36/B36</f>
        <v>0.84739004349927505</v>
      </c>
      <c r="AM36" s="71">
        <f t="shared" ref="AM36:AM39" si="86">U36/C36</f>
        <v>0.91661773341162656</v>
      </c>
      <c r="AN36" s="71">
        <f t="shared" ref="AN36:AN39" si="87">V36/D36</f>
        <v>0.44671005061460595</v>
      </c>
      <c r="AO36" s="71">
        <f t="shared" ref="AO36:AO39" si="88">W36/E36</f>
        <v>0.91259982253771077</v>
      </c>
      <c r="AP36" s="71">
        <f t="shared" ref="AP36:AP39" si="89">X36/F36</f>
        <v>0.87711043454193194</v>
      </c>
      <c r="AQ36" s="71">
        <f t="shared" ref="AQ36:AQ39" si="90">Y36/G36</f>
        <v>0.86737852058186315</v>
      </c>
      <c r="AR36" s="71">
        <f t="shared" ref="AR36:AR39" si="91">Z36/H36</f>
        <v>0.88305555555555559</v>
      </c>
      <c r="AS36" s="71">
        <v>0.83004748880000001</v>
      </c>
      <c r="AT36" s="71">
        <f t="shared" ref="AT36:AT39" si="92">AB36/J36</f>
        <v>0.81851486543609975</v>
      </c>
      <c r="AU36" s="71">
        <f t="shared" ref="AU36:AU39" si="93">AC36/K36</f>
        <v>0.78637536033985733</v>
      </c>
      <c r="AV36" s="71">
        <f t="shared" ref="AV36:AV39" si="94">AD36/L36</f>
        <v>0.80198606788202165</v>
      </c>
      <c r="AW36" s="71">
        <f t="shared" ref="AW36:AW39" si="95">AE36/M36</f>
        <v>0.74690757470465596</v>
      </c>
      <c r="AX36" s="71">
        <f t="shared" ref="AX36:AX39" si="96">AF36/N36</f>
        <v>0.78677585683955109</v>
      </c>
      <c r="AY36" s="71">
        <f t="shared" ref="AY36:AY39" si="97">AG36/O36</f>
        <v>0.80213270142180093</v>
      </c>
      <c r="AZ36" s="71">
        <f t="shared" ref="AZ36:AZ39" si="98">AH36/P36</f>
        <v>0.75239683201333885</v>
      </c>
      <c r="BA36" s="19">
        <v>0.72279129320000002</v>
      </c>
      <c r="BB36" s="19">
        <v>0.76918790920000002</v>
      </c>
      <c r="BC36" s="19">
        <v>0.75558823529999997</v>
      </c>
    </row>
    <row r="37" spans="1:55" x14ac:dyDescent="0.2">
      <c r="A37" s="13" t="s">
        <v>39</v>
      </c>
      <c r="B37" s="74">
        <v>3783</v>
      </c>
      <c r="C37" s="74">
        <v>4120</v>
      </c>
      <c r="D37" s="74">
        <v>4497</v>
      </c>
      <c r="E37" s="74">
        <v>4467</v>
      </c>
      <c r="F37" s="74">
        <v>4000</v>
      </c>
      <c r="G37" s="74">
        <v>3490</v>
      </c>
      <c r="H37" s="91">
        <v>4257</v>
      </c>
      <c r="I37" s="91">
        <v>5167</v>
      </c>
      <c r="J37" s="91">
        <v>5578</v>
      </c>
      <c r="K37" s="91">
        <v>5962</v>
      </c>
      <c r="L37" s="91">
        <v>5749</v>
      </c>
      <c r="M37" s="91">
        <v>6359</v>
      </c>
      <c r="N37" s="91">
        <v>5989</v>
      </c>
      <c r="O37" s="91">
        <v>5790</v>
      </c>
      <c r="P37" s="91">
        <v>6399</v>
      </c>
      <c r="Q37" s="91">
        <v>5205</v>
      </c>
      <c r="R37" s="91">
        <v>5147</v>
      </c>
      <c r="S37" s="91">
        <v>4297</v>
      </c>
      <c r="T37" s="70">
        <v>3561</v>
      </c>
      <c r="U37" s="70">
        <v>4080</v>
      </c>
      <c r="V37" s="70">
        <v>4212</v>
      </c>
      <c r="W37" s="70">
        <v>4181</v>
      </c>
      <c r="X37" s="70">
        <v>3399</v>
      </c>
      <c r="Y37" s="70">
        <v>3078</v>
      </c>
      <c r="Z37" s="70">
        <v>3710</v>
      </c>
      <c r="AA37" s="70">
        <v>3936</v>
      </c>
      <c r="AB37" s="70">
        <v>4147</v>
      </c>
      <c r="AC37" s="70">
        <v>4447</v>
      </c>
      <c r="AD37" s="70">
        <v>4224</v>
      </c>
      <c r="AE37" s="70">
        <v>4249</v>
      </c>
      <c r="AF37" s="70">
        <v>4457</v>
      </c>
      <c r="AG37" s="70">
        <v>4238</v>
      </c>
      <c r="AH37" s="70">
        <v>4181</v>
      </c>
      <c r="AI37" s="14">
        <v>3878</v>
      </c>
      <c r="AJ37" s="14">
        <v>3559</v>
      </c>
      <c r="AK37" s="14">
        <v>3053</v>
      </c>
      <c r="AL37" s="71">
        <f t="shared" si="85"/>
        <v>0.94131641554321965</v>
      </c>
      <c r="AM37" s="71">
        <f t="shared" si="86"/>
        <v>0.99029126213592233</v>
      </c>
      <c r="AN37" s="71">
        <f t="shared" si="87"/>
        <v>0.93662441627751836</v>
      </c>
      <c r="AO37" s="71">
        <f t="shared" si="88"/>
        <v>0.93597492724423548</v>
      </c>
      <c r="AP37" s="71">
        <f t="shared" si="89"/>
        <v>0.84975000000000001</v>
      </c>
      <c r="AQ37" s="71">
        <f t="shared" si="90"/>
        <v>0.88194842406876794</v>
      </c>
      <c r="AR37" s="71">
        <f t="shared" si="91"/>
        <v>0.8715057552266855</v>
      </c>
      <c r="AS37" s="71">
        <v>0.76175730600000002</v>
      </c>
      <c r="AT37" s="71">
        <f t="shared" si="92"/>
        <v>0.74345643599856581</v>
      </c>
      <c r="AU37" s="71">
        <f t="shared" si="93"/>
        <v>0.7458906407245891</v>
      </c>
      <c r="AV37" s="71">
        <f t="shared" si="94"/>
        <v>0.73473647590885371</v>
      </c>
      <c r="AW37" s="71">
        <f t="shared" si="95"/>
        <v>0.66818682182733136</v>
      </c>
      <c r="AX37" s="71">
        <f t="shared" si="96"/>
        <v>0.74419769577558859</v>
      </c>
      <c r="AY37" s="71">
        <f t="shared" si="97"/>
        <v>0.73195164075993091</v>
      </c>
      <c r="AZ37" s="71">
        <f t="shared" si="98"/>
        <v>0.65338334114705421</v>
      </c>
      <c r="BA37" s="19">
        <v>0.74505283379999998</v>
      </c>
      <c r="BB37" s="19">
        <v>0.69147075970000005</v>
      </c>
      <c r="BC37" s="19">
        <v>0.71049569469999996</v>
      </c>
    </row>
    <row r="38" spans="1:55" x14ac:dyDescent="0.2">
      <c r="A38" s="13" t="s">
        <v>40</v>
      </c>
      <c r="B38" s="74">
        <v>6017</v>
      </c>
      <c r="C38" s="74">
        <v>6898</v>
      </c>
      <c r="D38" s="74">
        <v>6521</v>
      </c>
      <c r="E38" s="74">
        <v>5943</v>
      </c>
      <c r="F38" s="74">
        <v>5882</v>
      </c>
      <c r="G38" s="74">
        <v>4715</v>
      </c>
      <c r="H38" s="91">
        <v>5449</v>
      </c>
      <c r="I38" s="91">
        <v>5832</v>
      </c>
      <c r="J38" s="91">
        <v>5545</v>
      </c>
      <c r="K38" s="91">
        <v>5386</v>
      </c>
      <c r="L38" s="91">
        <v>5246</v>
      </c>
      <c r="M38" s="91">
        <v>2820</v>
      </c>
      <c r="N38" s="91">
        <v>5406</v>
      </c>
      <c r="O38" s="91">
        <v>5252</v>
      </c>
      <c r="P38" s="91">
        <v>2857</v>
      </c>
      <c r="Q38" s="91">
        <v>8339</v>
      </c>
      <c r="R38" s="91">
        <v>7109</v>
      </c>
      <c r="S38" s="91">
        <v>6173</v>
      </c>
      <c r="T38" s="70">
        <v>5120</v>
      </c>
      <c r="U38" s="70">
        <v>5418</v>
      </c>
      <c r="V38" s="70">
        <v>5570</v>
      </c>
      <c r="W38" s="70">
        <v>5076</v>
      </c>
      <c r="X38" s="70">
        <v>4987</v>
      </c>
      <c r="Y38" s="70">
        <v>3990</v>
      </c>
      <c r="Z38" s="70">
        <v>4598</v>
      </c>
      <c r="AA38" s="70">
        <v>4809</v>
      </c>
      <c r="AB38" s="70">
        <v>4552</v>
      </c>
      <c r="AC38" s="70">
        <v>4482</v>
      </c>
      <c r="AD38" s="70">
        <v>4113</v>
      </c>
      <c r="AE38" s="70">
        <v>2025</v>
      </c>
      <c r="AF38" s="70">
        <v>4491</v>
      </c>
      <c r="AG38" s="70">
        <v>4117</v>
      </c>
      <c r="AH38" s="70">
        <v>2045</v>
      </c>
      <c r="AI38" s="14">
        <v>5177</v>
      </c>
      <c r="AJ38" s="14">
        <v>4473</v>
      </c>
      <c r="AK38" s="14">
        <v>4547</v>
      </c>
      <c r="AL38" s="71">
        <f t="shared" si="85"/>
        <v>0.85092238657138108</v>
      </c>
      <c r="AM38" s="71">
        <f t="shared" si="86"/>
        <v>0.78544505653812702</v>
      </c>
      <c r="AN38" s="71">
        <f t="shared" si="87"/>
        <v>0.85416347186014419</v>
      </c>
      <c r="AO38" s="71">
        <f t="shared" si="88"/>
        <v>0.85411408379606257</v>
      </c>
      <c r="AP38" s="71">
        <f t="shared" si="89"/>
        <v>0.84784087045222711</v>
      </c>
      <c r="AQ38" s="71">
        <f t="shared" si="90"/>
        <v>0.8462354188759279</v>
      </c>
      <c r="AR38" s="71">
        <f t="shared" si="91"/>
        <v>0.8438245549642136</v>
      </c>
      <c r="AS38" s="71">
        <v>0.82458847739999996</v>
      </c>
      <c r="AT38" s="71">
        <f t="shared" si="92"/>
        <v>0.82091974752028851</v>
      </c>
      <c r="AU38" s="71">
        <f t="shared" si="93"/>
        <v>0.83215744522836987</v>
      </c>
      <c r="AV38" s="71">
        <f t="shared" si="94"/>
        <v>0.7840259245139154</v>
      </c>
      <c r="AW38" s="71">
        <f t="shared" si="95"/>
        <v>0.71808510638297873</v>
      </c>
      <c r="AX38" s="71">
        <f t="shared" si="96"/>
        <v>0.83074361820199782</v>
      </c>
      <c r="AY38" s="71">
        <f t="shared" si="97"/>
        <v>0.78389185072353385</v>
      </c>
      <c r="AZ38" s="71">
        <f t="shared" si="98"/>
        <v>0.71578578928946446</v>
      </c>
      <c r="BA38" s="19">
        <v>0.62081784390000005</v>
      </c>
      <c r="BB38" s="19">
        <v>0.6292024195</v>
      </c>
      <c r="BC38" s="19">
        <v>0.73659484850000001</v>
      </c>
    </row>
    <row r="39" spans="1:55" x14ac:dyDescent="0.2">
      <c r="A39" s="13" t="s">
        <v>53</v>
      </c>
      <c r="B39" s="74">
        <v>1656</v>
      </c>
      <c r="C39" s="74">
        <v>1217</v>
      </c>
      <c r="D39" s="74">
        <v>877</v>
      </c>
      <c r="E39" s="74">
        <v>964</v>
      </c>
      <c r="F39" s="74">
        <v>3048</v>
      </c>
      <c r="G39" s="74">
        <v>4225</v>
      </c>
      <c r="H39" s="91">
        <v>4089</v>
      </c>
      <c r="I39" s="91">
        <v>4605</v>
      </c>
      <c r="J39" s="91">
        <v>1302</v>
      </c>
      <c r="K39" s="91">
        <v>1290</v>
      </c>
      <c r="L39" s="91">
        <v>1749</v>
      </c>
      <c r="M39" s="91">
        <v>2981</v>
      </c>
      <c r="N39" s="91">
        <v>1290</v>
      </c>
      <c r="O39" s="91">
        <v>1749</v>
      </c>
      <c r="P39" s="91">
        <v>2981</v>
      </c>
      <c r="Q39" s="91">
        <v>3852</v>
      </c>
      <c r="R39" s="91">
        <v>4099</v>
      </c>
      <c r="S39" s="91">
        <v>3745</v>
      </c>
      <c r="T39" s="70">
        <v>1350</v>
      </c>
      <c r="U39" s="70">
        <v>631</v>
      </c>
      <c r="V39" s="70">
        <v>776</v>
      </c>
      <c r="W39" s="70">
        <v>819</v>
      </c>
      <c r="X39" s="70">
        <v>1345</v>
      </c>
      <c r="Y39" s="70">
        <v>1524</v>
      </c>
      <c r="Z39" s="70">
        <v>1461</v>
      </c>
      <c r="AA39" s="70">
        <v>1367</v>
      </c>
      <c r="AB39" s="70">
        <v>1093</v>
      </c>
      <c r="AC39" s="70">
        <v>905</v>
      </c>
      <c r="AD39" s="70">
        <v>1289</v>
      </c>
      <c r="AE39" s="70">
        <v>2143</v>
      </c>
      <c r="AF39" s="70">
        <v>905</v>
      </c>
      <c r="AG39" s="70">
        <v>1289</v>
      </c>
      <c r="AH39" s="70">
        <v>2359</v>
      </c>
      <c r="AI39" s="14">
        <v>2785</v>
      </c>
      <c r="AJ39" s="14">
        <v>3576</v>
      </c>
      <c r="AK39" s="14">
        <v>3769</v>
      </c>
      <c r="AL39" s="71">
        <f t="shared" si="85"/>
        <v>0.81521739130434778</v>
      </c>
      <c r="AM39" s="71">
        <f t="shared" si="86"/>
        <v>0.51848808545603942</v>
      </c>
      <c r="AN39" s="71">
        <f t="shared" si="87"/>
        <v>0.88483466362599772</v>
      </c>
      <c r="AO39" s="71">
        <f t="shared" si="88"/>
        <v>0.84958506224066388</v>
      </c>
      <c r="AP39" s="71">
        <f t="shared" si="89"/>
        <v>0.44127296587926507</v>
      </c>
      <c r="AQ39" s="71">
        <f t="shared" si="90"/>
        <v>0.36071005917159765</v>
      </c>
      <c r="AR39" s="71">
        <f t="shared" si="91"/>
        <v>0.35730007336757152</v>
      </c>
      <c r="AS39" s="71">
        <v>0.29685124860000001</v>
      </c>
      <c r="AT39" s="71">
        <f t="shared" si="92"/>
        <v>0.83947772657450082</v>
      </c>
      <c r="AU39" s="71">
        <f t="shared" si="93"/>
        <v>0.70155038759689925</v>
      </c>
      <c r="AV39" s="71">
        <f t="shared" si="94"/>
        <v>0.73699256718124639</v>
      </c>
      <c r="AW39" s="71">
        <f t="shared" si="95"/>
        <v>0.71888627977188868</v>
      </c>
      <c r="AX39" s="71">
        <f t="shared" si="96"/>
        <v>0.70155038759689925</v>
      </c>
      <c r="AY39" s="71">
        <f t="shared" si="97"/>
        <v>0.73699256718124639</v>
      </c>
      <c r="AZ39" s="71">
        <f t="shared" si="98"/>
        <v>0.79134518617913452</v>
      </c>
      <c r="BA39" s="19">
        <v>0.72300103839999996</v>
      </c>
      <c r="BB39" s="19">
        <v>0.87240790440000004</v>
      </c>
      <c r="BC39" s="19">
        <v>1.0064085447</v>
      </c>
    </row>
    <row r="40" spans="1:55" ht="15" x14ac:dyDescent="0.25">
      <c r="A40" s="35" t="s">
        <v>41</v>
      </c>
      <c r="B40" s="13"/>
      <c r="C40" s="13"/>
      <c r="D40" s="13"/>
      <c r="E40" s="13"/>
      <c r="F40" s="13"/>
      <c r="G40" s="13"/>
      <c r="H40" s="64"/>
      <c r="I40" s="91"/>
      <c r="J40" s="91"/>
      <c r="K40" s="91"/>
      <c r="L40" s="91"/>
      <c r="M40" s="91"/>
      <c r="N40" s="91"/>
      <c r="O40" s="91"/>
      <c r="P40" s="91"/>
      <c r="Q40" s="91"/>
      <c r="R40" s="91"/>
      <c r="S40" s="91"/>
      <c r="T40" s="70"/>
      <c r="U40" s="70"/>
      <c r="V40" s="70"/>
      <c r="W40" s="70"/>
      <c r="X40" s="70"/>
      <c r="Y40" s="70"/>
      <c r="Z40" s="70"/>
      <c r="AA40" s="70"/>
      <c r="AB40" s="70"/>
      <c r="AC40" s="70"/>
      <c r="AD40" s="70"/>
      <c r="AE40" s="70"/>
      <c r="AF40" s="70"/>
      <c r="AG40" s="70"/>
      <c r="AH40" s="70"/>
      <c r="AI40" s="14"/>
      <c r="AJ40" s="14"/>
      <c r="AK40" s="14"/>
      <c r="AL40" s="71"/>
      <c r="AM40" s="71"/>
      <c r="AN40" s="71"/>
      <c r="AO40" s="71"/>
      <c r="AP40" s="71"/>
      <c r="AQ40" s="19"/>
      <c r="AR40" s="19"/>
      <c r="AS40" s="19"/>
      <c r="AT40" s="19"/>
      <c r="AU40" s="19"/>
      <c r="AV40" s="19"/>
      <c r="AW40" s="19"/>
      <c r="AX40" s="19"/>
      <c r="AY40" s="19"/>
      <c r="AZ40" s="15"/>
      <c r="BA40" s="19"/>
      <c r="BB40" s="19"/>
      <c r="BC40" s="19"/>
    </row>
    <row r="41" spans="1:55" x14ac:dyDescent="0.2">
      <c r="A41" s="13" t="s">
        <v>96</v>
      </c>
      <c r="B41" s="74">
        <v>4924</v>
      </c>
      <c r="C41" s="74">
        <v>5362</v>
      </c>
      <c r="D41" s="74">
        <v>5721</v>
      </c>
      <c r="E41" s="74">
        <v>6020</v>
      </c>
      <c r="F41" s="74">
        <v>6853</v>
      </c>
      <c r="G41" s="74">
        <v>7120</v>
      </c>
      <c r="H41" s="91">
        <v>6858</v>
      </c>
      <c r="I41" s="91">
        <v>7278</v>
      </c>
      <c r="J41" s="91">
        <v>6948</v>
      </c>
      <c r="K41" s="91">
        <v>6439</v>
      </c>
      <c r="L41" s="91">
        <v>5889</v>
      </c>
      <c r="M41" s="91">
        <v>6626</v>
      </c>
      <c r="N41" s="91">
        <v>6455</v>
      </c>
      <c r="O41" s="91">
        <v>5918</v>
      </c>
      <c r="P41" s="91">
        <v>6665</v>
      </c>
      <c r="Q41" s="91">
        <v>6623</v>
      </c>
      <c r="R41" s="91">
        <v>6156</v>
      </c>
      <c r="S41" s="91">
        <v>5745</v>
      </c>
      <c r="T41" s="70">
        <v>4436</v>
      </c>
      <c r="U41" s="70">
        <v>4846</v>
      </c>
      <c r="V41" s="70">
        <v>5271</v>
      </c>
      <c r="W41" s="70">
        <v>5558</v>
      </c>
      <c r="X41" s="70">
        <v>5899</v>
      </c>
      <c r="Y41" s="70">
        <v>5952</v>
      </c>
      <c r="Z41" s="70">
        <v>5662</v>
      </c>
      <c r="AA41" s="70">
        <v>6126</v>
      </c>
      <c r="AB41" s="70">
        <v>5910</v>
      </c>
      <c r="AC41" s="70">
        <v>5426</v>
      </c>
      <c r="AD41" s="70">
        <v>4948</v>
      </c>
      <c r="AE41" s="70">
        <v>5622</v>
      </c>
      <c r="AF41" s="70">
        <v>5442</v>
      </c>
      <c r="AG41" s="70">
        <v>4965</v>
      </c>
      <c r="AH41" s="70">
        <v>5645</v>
      </c>
      <c r="AI41" s="14">
        <v>5805</v>
      </c>
      <c r="AJ41" s="14">
        <v>5251</v>
      </c>
      <c r="AK41" s="14">
        <v>5141</v>
      </c>
      <c r="AL41" s="71">
        <f t="shared" ref="AL41" si="99">T41/B41</f>
        <v>0.90089358245328999</v>
      </c>
      <c r="AM41" s="71">
        <f t="shared" ref="AM41:AM43" si="100">U41/C41</f>
        <v>0.90376725102573663</v>
      </c>
      <c r="AN41" s="71">
        <f t="shared" ref="AN41:AN43" si="101">V41/D41</f>
        <v>0.92134242265338229</v>
      </c>
      <c r="AO41" s="71">
        <f t="shared" ref="AO41:AO43" si="102">W41/E41</f>
        <v>0.92325581395348832</v>
      </c>
      <c r="AP41" s="71">
        <f t="shared" ref="AP41:AP43" si="103">X41/F41</f>
        <v>0.86079089449875967</v>
      </c>
      <c r="AQ41" s="71">
        <f t="shared" ref="AQ41:AQ43" si="104">Y41/G41</f>
        <v>0.83595505617977528</v>
      </c>
      <c r="AR41" s="71">
        <f t="shared" ref="AR41:AR43" si="105">Z41/H41</f>
        <v>0.82560513269174685</v>
      </c>
      <c r="AS41" s="71">
        <v>0.84171475679999996</v>
      </c>
      <c r="AT41" s="71">
        <f t="shared" ref="AT41:AT43" si="106">AB41/J41</f>
        <v>0.85060449050086351</v>
      </c>
      <c r="AU41" s="71">
        <f t="shared" ref="AU41:AU43" si="107">AC41/K41</f>
        <v>0.84267743438422116</v>
      </c>
      <c r="AV41" s="71">
        <f t="shared" ref="AV41:AV43" si="108">AD41/L41</f>
        <v>0.84021056206486666</v>
      </c>
      <c r="AW41" s="71">
        <f t="shared" ref="AW41:AW43" si="109">AE41/M41</f>
        <v>0.84847570178086329</v>
      </c>
      <c r="AX41" s="71">
        <f t="shared" ref="AX41:AX43" si="110">AF41/N41</f>
        <v>0.84306738962044925</v>
      </c>
      <c r="AY41" s="71">
        <f t="shared" ref="AY41:AY43" si="111">AG41/O41</f>
        <v>0.83896586684690777</v>
      </c>
      <c r="AZ41" s="71">
        <f t="shared" ref="AZ41:AZ43" si="112">AH41/P41</f>
        <v>0.84696174043510875</v>
      </c>
      <c r="BA41" s="19">
        <v>0.87649101620000003</v>
      </c>
      <c r="BB41" s="19">
        <v>0.85298895389999996</v>
      </c>
      <c r="BC41" s="19">
        <v>0.89486510009999998</v>
      </c>
    </row>
    <row r="42" spans="1:55" x14ac:dyDescent="0.2">
      <c r="A42" s="13" t="s">
        <v>42</v>
      </c>
      <c r="B42" s="74">
        <v>6000</v>
      </c>
      <c r="C42" s="74">
        <v>6337</v>
      </c>
      <c r="D42" s="74">
        <v>6491</v>
      </c>
      <c r="E42" s="74">
        <v>6841</v>
      </c>
      <c r="F42" s="74">
        <v>7374</v>
      </c>
      <c r="G42" s="74">
        <v>7414</v>
      </c>
      <c r="H42" s="91">
        <v>7568</v>
      </c>
      <c r="I42" s="91">
        <v>7305</v>
      </c>
      <c r="J42" s="91">
        <v>6704</v>
      </c>
      <c r="K42" s="91">
        <v>7045</v>
      </c>
      <c r="L42" s="91">
        <v>7141</v>
      </c>
      <c r="M42" s="91">
        <v>7681</v>
      </c>
      <c r="N42" s="91">
        <v>7083</v>
      </c>
      <c r="O42" s="91">
        <v>7187</v>
      </c>
      <c r="P42" s="91">
        <v>7800</v>
      </c>
      <c r="Q42" s="91">
        <v>7039</v>
      </c>
      <c r="R42" s="91">
        <v>6519</v>
      </c>
      <c r="S42" s="91">
        <v>6328</v>
      </c>
      <c r="T42" s="70">
        <v>4981</v>
      </c>
      <c r="U42" s="70">
        <v>5210</v>
      </c>
      <c r="V42" s="70">
        <v>5381</v>
      </c>
      <c r="W42" s="70">
        <v>5404</v>
      </c>
      <c r="X42" s="70">
        <v>5659</v>
      </c>
      <c r="Y42" s="70">
        <v>5746</v>
      </c>
      <c r="Z42" s="70">
        <v>5971</v>
      </c>
      <c r="AA42" s="70">
        <v>5737</v>
      </c>
      <c r="AB42" s="70">
        <v>5590</v>
      </c>
      <c r="AC42" s="70">
        <v>5774</v>
      </c>
      <c r="AD42" s="70">
        <v>5767</v>
      </c>
      <c r="AE42" s="70">
        <v>6157</v>
      </c>
      <c r="AF42" s="70">
        <v>5798</v>
      </c>
      <c r="AG42" s="70">
        <v>5808</v>
      </c>
      <c r="AH42" s="70">
        <v>6233</v>
      </c>
      <c r="AI42" s="14">
        <v>5871</v>
      </c>
      <c r="AJ42" s="14">
        <v>5497</v>
      </c>
      <c r="AK42" s="14">
        <v>5289</v>
      </c>
      <c r="AL42" s="71">
        <f t="shared" ref="AL42:AL43" si="113">T42/B42</f>
        <v>0.83016666666666672</v>
      </c>
      <c r="AM42" s="71">
        <f t="shared" si="100"/>
        <v>0.8221555941297144</v>
      </c>
      <c r="AN42" s="71">
        <f t="shared" si="101"/>
        <v>0.8289939916807888</v>
      </c>
      <c r="AO42" s="71">
        <f t="shared" si="102"/>
        <v>0.78994299079082009</v>
      </c>
      <c r="AP42" s="71">
        <f t="shared" si="103"/>
        <v>0.76742609167344722</v>
      </c>
      <c r="AQ42" s="71">
        <f t="shared" si="104"/>
        <v>0.77502023199352577</v>
      </c>
      <c r="AR42" s="71">
        <f t="shared" si="105"/>
        <v>0.78897991543340384</v>
      </c>
      <c r="AS42" s="71">
        <v>0.78535249829999998</v>
      </c>
      <c r="AT42" s="71">
        <f t="shared" si="106"/>
        <v>0.83383054892601427</v>
      </c>
      <c r="AU42" s="71">
        <f t="shared" si="107"/>
        <v>0.81958836053938966</v>
      </c>
      <c r="AV42" s="71">
        <f t="shared" si="108"/>
        <v>0.80758997339308225</v>
      </c>
      <c r="AW42" s="71">
        <f t="shared" si="109"/>
        <v>0.8015883348522328</v>
      </c>
      <c r="AX42" s="71">
        <f t="shared" si="110"/>
        <v>0.818579697868135</v>
      </c>
      <c r="AY42" s="71">
        <f t="shared" si="111"/>
        <v>0.80812578266314183</v>
      </c>
      <c r="AZ42" s="71">
        <f t="shared" si="112"/>
        <v>0.79910256410256408</v>
      </c>
      <c r="BA42" s="19">
        <v>0.83406733909999997</v>
      </c>
      <c r="BB42" s="19">
        <v>0.84322748889999999</v>
      </c>
      <c r="BC42" s="19">
        <v>0.83580910239999995</v>
      </c>
    </row>
    <row r="43" spans="1:55" x14ac:dyDescent="0.2">
      <c r="A43" s="13" t="s">
        <v>43</v>
      </c>
      <c r="B43" s="74">
        <v>9603</v>
      </c>
      <c r="C43" s="74">
        <v>9243</v>
      </c>
      <c r="D43" s="74">
        <v>10373</v>
      </c>
      <c r="E43" s="74">
        <v>10371</v>
      </c>
      <c r="F43" s="74">
        <v>10422</v>
      </c>
      <c r="G43" s="74">
        <v>10849</v>
      </c>
      <c r="H43" s="91">
        <v>10054</v>
      </c>
      <c r="I43" s="91">
        <v>10525</v>
      </c>
      <c r="J43" s="91">
        <v>12255</v>
      </c>
      <c r="K43" s="91">
        <v>10644</v>
      </c>
      <c r="L43" s="91">
        <v>11683</v>
      </c>
      <c r="M43" s="91">
        <v>10802</v>
      </c>
      <c r="N43" s="91">
        <v>10648</v>
      </c>
      <c r="O43" s="91">
        <v>11687</v>
      </c>
      <c r="P43" s="91">
        <v>10815</v>
      </c>
      <c r="Q43" s="91">
        <v>10392</v>
      </c>
      <c r="R43" s="91">
        <v>9166</v>
      </c>
      <c r="S43" s="91">
        <v>8787</v>
      </c>
      <c r="T43" s="70">
        <v>7720</v>
      </c>
      <c r="U43" s="70">
        <v>7403</v>
      </c>
      <c r="V43" s="70">
        <v>7958</v>
      </c>
      <c r="W43" s="70">
        <v>7989</v>
      </c>
      <c r="X43" s="70">
        <v>7895</v>
      </c>
      <c r="Y43" s="70">
        <v>8392</v>
      </c>
      <c r="Z43" s="70">
        <v>7832</v>
      </c>
      <c r="AA43" s="70">
        <v>8109</v>
      </c>
      <c r="AB43" s="70">
        <v>9146</v>
      </c>
      <c r="AC43" s="70">
        <v>8152</v>
      </c>
      <c r="AD43" s="70">
        <v>8458</v>
      </c>
      <c r="AE43" s="70">
        <v>8335</v>
      </c>
      <c r="AF43" s="70">
        <v>8166</v>
      </c>
      <c r="AG43" s="70">
        <v>8475</v>
      </c>
      <c r="AH43" s="70">
        <v>8345</v>
      </c>
      <c r="AI43" s="14">
        <v>8055</v>
      </c>
      <c r="AJ43" s="14">
        <v>7342</v>
      </c>
      <c r="AK43" s="14">
        <v>7549</v>
      </c>
      <c r="AL43" s="71">
        <f t="shared" si="113"/>
        <v>0.80391544309070084</v>
      </c>
      <c r="AM43" s="71">
        <f t="shared" si="100"/>
        <v>0.80093043384182627</v>
      </c>
      <c r="AN43" s="71">
        <f t="shared" si="101"/>
        <v>0.76718403547671843</v>
      </c>
      <c r="AO43" s="71">
        <f t="shared" si="102"/>
        <v>0.77032108764824991</v>
      </c>
      <c r="AP43" s="71">
        <f t="shared" si="103"/>
        <v>0.7575321435425062</v>
      </c>
      <c r="AQ43" s="71">
        <f t="shared" si="104"/>
        <v>0.77352751405659503</v>
      </c>
      <c r="AR43" s="71">
        <f t="shared" si="105"/>
        <v>0.77899343544857769</v>
      </c>
      <c r="AS43" s="71">
        <v>0.77045130640000004</v>
      </c>
      <c r="AT43" s="71">
        <f t="shared" si="106"/>
        <v>0.74630762953896368</v>
      </c>
      <c r="AU43" s="71">
        <f t="shared" si="107"/>
        <v>0.76587748966553926</v>
      </c>
      <c r="AV43" s="71">
        <f t="shared" si="108"/>
        <v>0.72395788752888812</v>
      </c>
      <c r="AW43" s="71">
        <f t="shared" si="109"/>
        <v>0.77161636733938155</v>
      </c>
      <c r="AX43" s="71">
        <f t="shared" si="110"/>
        <v>0.76690458302028552</v>
      </c>
      <c r="AY43" s="71">
        <f t="shared" si="111"/>
        <v>0.72516471292889539</v>
      </c>
      <c r="AZ43" s="71">
        <f t="shared" si="112"/>
        <v>0.77161349976883953</v>
      </c>
      <c r="BA43" s="19">
        <v>0.77511547339999998</v>
      </c>
      <c r="BB43" s="19">
        <v>0.80100370939999999</v>
      </c>
      <c r="BC43" s="19">
        <v>0.85911004889999998</v>
      </c>
    </row>
    <row r="44" spans="1:55" ht="15" x14ac:dyDescent="0.25">
      <c r="A44" s="35" t="s">
        <v>46</v>
      </c>
      <c r="B44" s="13"/>
      <c r="C44" s="13"/>
      <c r="D44" s="13"/>
      <c r="E44" s="13"/>
      <c r="F44" s="13"/>
      <c r="G44" s="13"/>
      <c r="H44" s="64"/>
      <c r="I44" s="91"/>
      <c r="J44" s="91"/>
      <c r="K44" s="91"/>
      <c r="L44" s="91"/>
      <c r="M44" s="91"/>
      <c r="N44" s="91"/>
      <c r="O44" s="91"/>
      <c r="P44" s="91"/>
      <c r="Q44" s="91"/>
      <c r="R44" s="91"/>
      <c r="S44" s="91"/>
      <c r="T44" s="70"/>
      <c r="U44" s="70"/>
      <c r="V44" s="70"/>
      <c r="W44" s="70"/>
      <c r="X44" s="70"/>
      <c r="Y44" s="70"/>
      <c r="Z44" s="70"/>
      <c r="AA44" s="70"/>
      <c r="AB44" s="70"/>
      <c r="AC44" s="70"/>
      <c r="AD44" s="70"/>
      <c r="AE44" s="70"/>
      <c r="AF44" s="70"/>
      <c r="AG44" s="70"/>
      <c r="AH44" s="70"/>
      <c r="AI44" s="14"/>
      <c r="AJ44" s="14"/>
      <c r="AK44" s="14"/>
      <c r="AL44" s="71"/>
      <c r="AM44" s="71"/>
      <c r="AN44" s="71"/>
      <c r="AO44" s="71"/>
      <c r="AP44" s="71"/>
      <c r="AQ44" s="19"/>
      <c r="AR44" s="19"/>
      <c r="AS44" s="19"/>
      <c r="AT44" s="19"/>
      <c r="AU44" s="19"/>
      <c r="AV44" s="19"/>
      <c r="AW44" s="19"/>
      <c r="AX44" s="19"/>
      <c r="AY44" s="19"/>
      <c r="AZ44" s="15"/>
      <c r="BA44" s="19"/>
      <c r="BB44" s="19"/>
      <c r="BC44" s="19"/>
    </row>
    <row r="45" spans="1:55" x14ac:dyDescent="0.2">
      <c r="A45" s="13" t="s">
        <v>47</v>
      </c>
      <c r="B45" s="74">
        <v>2166</v>
      </c>
      <c r="C45" s="74">
        <v>2237</v>
      </c>
      <c r="D45" s="74">
        <v>2536</v>
      </c>
      <c r="E45" s="74">
        <v>2517</v>
      </c>
      <c r="F45" s="74">
        <v>3267</v>
      </c>
      <c r="G45" s="74">
        <v>3839</v>
      </c>
      <c r="H45" s="91">
        <v>3538</v>
      </c>
      <c r="I45" s="91">
        <v>3616</v>
      </c>
      <c r="J45" s="91">
        <v>3082</v>
      </c>
      <c r="K45" s="91">
        <v>3168</v>
      </c>
      <c r="L45" s="91">
        <v>3377</v>
      </c>
      <c r="M45" s="91">
        <v>3756</v>
      </c>
      <c r="N45" s="91">
        <v>3126</v>
      </c>
      <c r="O45" s="91">
        <v>3356</v>
      </c>
      <c r="P45" s="91">
        <v>3746</v>
      </c>
      <c r="Q45" s="91">
        <v>3102</v>
      </c>
      <c r="R45" s="91">
        <v>2699</v>
      </c>
      <c r="S45" s="91">
        <v>3072</v>
      </c>
      <c r="T45" s="70">
        <v>1943</v>
      </c>
      <c r="U45" s="70">
        <v>1931</v>
      </c>
      <c r="V45" s="70">
        <v>2175</v>
      </c>
      <c r="W45" s="70">
        <v>1909</v>
      </c>
      <c r="X45" s="70">
        <v>1951</v>
      </c>
      <c r="Y45" s="70">
        <v>2554</v>
      </c>
      <c r="Z45" s="70">
        <v>2453</v>
      </c>
      <c r="AA45" s="70">
        <v>2487</v>
      </c>
      <c r="AB45" s="70">
        <v>2195</v>
      </c>
      <c r="AC45" s="70">
        <v>2193</v>
      </c>
      <c r="AD45" s="70">
        <v>2435</v>
      </c>
      <c r="AE45" s="70">
        <v>2557</v>
      </c>
      <c r="AF45" s="70">
        <v>2203</v>
      </c>
      <c r="AG45" s="70">
        <v>2448</v>
      </c>
      <c r="AH45" s="70">
        <v>2587</v>
      </c>
      <c r="AI45" s="14">
        <v>2061</v>
      </c>
      <c r="AJ45" s="14">
        <v>1742</v>
      </c>
      <c r="AK45" s="14">
        <v>2286</v>
      </c>
      <c r="AL45" s="71">
        <f t="shared" ref="AL45" si="114">T45/B45</f>
        <v>0.89704524469067404</v>
      </c>
      <c r="AM45" s="71">
        <f t="shared" ref="AM45" si="115">U45/C45</f>
        <v>0.86320965578900311</v>
      </c>
      <c r="AN45" s="71">
        <f t="shared" ref="AN45" si="116">V45/D45</f>
        <v>0.85764984227129337</v>
      </c>
      <c r="AO45" s="71">
        <f t="shared" ref="AO45" si="117">W45/E45</f>
        <v>0.75844259038537942</v>
      </c>
      <c r="AP45" s="71">
        <f>X45/F45</f>
        <v>0.59718396082032443</v>
      </c>
      <c r="AQ45" s="71">
        <f>Y45/G45</f>
        <v>0.66527741599374834</v>
      </c>
      <c r="AR45" s="71">
        <f t="shared" ref="AR45" si="118">Z45/H45</f>
        <v>0.69332956472583385</v>
      </c>
      <c r="AS45" s="71">
        <v>0.68777654870000005</v>
      </c>
      <c r="AT45" s="71">
        <f t="shared" ref="AT45" si="119">AB45/J45</f>
        <v>0.71219987021414666</v>
      </c>
      <c r="AU45" s="71">
        <f t="shared" ref="AU45" si="120">AC45/K45</f>
        <v>0.69223484848484851</v>
      </c>
      <c r="AV45" s="71">
        <f t="shared" ref="AV45" si="121">AD45/L45</f>
        <v>0.72105419010956473</v>
      </c>
      <c r="AW45" s="71">
        <f t="shared" ref="AW45" si="122">AE45/M45</f>
        <v>0.68077742279020237</v>
      </c>
      <c r="AX45" s="71">
        <f t="shared" ref="AX45" si="123">AF45/N45</f>
        <v>0.70473448496481128</v>
      </c>
      <c r="AY45" s="71">
        <f t="shared" ref="AY45" si="124">AG45/O45</f>
        <v>0.72943980929678187</v>
      </c>
      <c r="AZ45" s="71">
        <f t="shared" ref="AZ45" si="125">AH45/P45</f>
        <v>0.69060331019754406</v>
      </c>
      <c r="BA45" s="19">
        <v>0.66441005799999997</v>
      </c>
      <c r="BB45" s="19">
        <v>0.64542423120000003</v>
      </c>
      <c r="BC45" s="19">
        <v>0.744140625</v>
      </c>
    </row>
    <row r="46" spans="1:55" ht="15" x14ac:dyDescent="0.25">
      <c r="A46" s="35" t="s">
        <v>44</v>
      </c>
      <c r="B46" s="13"/>
      <c r="C46" s="13"/>
      <c r="D46" s="13"/>
      <c r="E46" s="13"/>
      <c r="F46" s="13"/>
      <c r="G46" s="13"/>
      <c r="H46" s="64"/>
      <c r="I46" s="91"/>
      <c r="J46" s="91"/>
      <c r="K46" s="91"/>
      <c r="N46" s="91"/>
      <c r="Q46" s="91"/>
      <c r="R46" s="91"/>
      <c r="S46" s="91"/>
      <c r="T46" s="70"/>
      <c r="U46" s="70"/>
      <c r="V46" s="70"/>
      <c r="W46" s="70"/>
      <c r="X46" s="70"/>
      <c r="Y46" s="70"/>
      <c r="Z46" s="70"/>
      <c r="AA46" s="70"/>
      <c r="AB46" s="70"/>
      <c r="AC46" s="70"/>
      <c r="AF46" s="70"/>
      <c r="AI46" s="14"/>
      <c r="AJ46" s="14"/>
      <c r="AK46" s="14"/>
      <c r="AL46" s="71"/>
      <c r="AM46" s="71"/>
      <c r="AN46" s="71"/>
      <c r="AO46" s="71"/>
      <c r="AP46" s="71"/>
      <c r="AQ46" s="19"/>
      <c r="AR46" s="19"/>
      <c r="AS46" s="19"/>
      <c r="AT46" s="19"/>
      <c r="AU46" s="19"/>
      <c r="AV46" s="19"/>
      <c r="AW46" s="19"/>
      <c r="AX46" s="19"/>
      <c r="AY46" s="19"/>
      <c r="AZ46" s="15"/>
      <c r="BA46" s="19"/>
      <c r="BB46" s="19"/>
      <c r="BC46" s="19"/>
    </row>
    <row r="47" spans="1:55" x14ac:dyDescent="0.2">
      <c r="A47" s="13" t="s">
        <v>45</v>
      </c>
      <c r="B47" s="74">
        <v>7668</v>
      </c>
      <c r="C47" s="74">
        <v>8276</v>
      </c>
      <c r="D47" s="74">
        <v>9362</v>
      </c>
      <c r="E47" s="74">
        <v>9703</v>
      </c>
      <c r="F47" s="74">
        <v>10049</v>
      </c>
      <c r="G47" s="74">
        <v>12902</v>
      </c>
      <c r="H47" s="91">
        <v>15404</v>
      </c>
      <c r="I47" s="91">
        <v>15447</v>
      </c>
      <c r="J47" s="91">
        <v>13873</v>
      </c>
      <c r="K47" s="91">
        <v>13205</v>
      </c>
      <c r="L47" s="91">
        <v>15546</v>
      </c>
      <c r="M47" s="91">
        <v>13139</v>
      </c>
      <c r="N47" s="91">
        <v>13297</v>
      </c>
      <c r="O47" s="91">
        <v>15631</v>
      </c>
      <c r="P47" s="91">
        <v>13265</v>
      </c>
      <c r="Q47" s="91">
        <v>9377</v>
      </c>
      <c r="R47" s="91">
        <v>8283</v>
      </c>
      <c r="S47" s="91">
        <v>9105</v>
      </c>
      <c r="T47" s="70">
        <v>6539</v>
      </c>
      <c r="U47" s="70">
        <v>7089</v>
      </c>
      <c r="V47" s="70">
        <v>7949</v>
      </c>
      <c r="W47" s="70">
        <v>7639</v>
      </c>
      <c r="X47" s="70">
        <v>9206</v>
      </c>
      <c r="Y47" s="70">
        <v>12057</v>
      </c>
      <c r="Z47" s="70">
        <v>14212</v>
      </c>
      <c r="AA47" s="70">
        <v>15062</v>
      </c>
      <c r="AB47" s="70">
        <v>13393</v>
      </c>
      <c r="AC47" s="70">
        <v>12670</v>
      </c>
      <c r="AD47" s="70">
        <v>14623</v>
      </c>
      <c r="AE47" s="70">
        <v>12424</v>
      </c>
      <c r="AF47" s="70">
        <v>12754</v>
      </c>
      <c r="AG47" s="70">
        <v>14709</v>
      </c>
      <c r="AH47" s="70">
        <v>12545</v>
      </c>
      <c r="AI47" s="14">
        <v>8625</v>
      </c>
      <c r="AJ47" s="14">
        <v>7419</v>
      </c>
      <c r="AK47" s="14">
        <v>8385</v>
      </c>
      <c r="AL47" s="71">
        <f t="shared" ref="AL47" si="126">T47/B47</f>
        <v>0.85276473656755347</v>
      </c>
      <c r="AM47" s="71">
        <f t="shared" ref="AM47" si="127">U47/C47</f>
        <v>0.85657322377960365</v>
      </c>
      <c r="AN47" s="71">
        <f>V47/D47</f>
        <v>0.84907071138645585</v>
      </c>
      <c r="AO47" s="71">
        <f>W47/E47</f>
        <v>0.78728228382974341</v>
      </c>
      <c r="AP47" s="71">
        <f t="shared" ref="AP47" si="128">X47/F47</f>
        <v>0.91611105582645036</v>
      </c>
      <c r="AQ47" s="71">
        <f t="shared" ref="AQ47" si="129">Y47/G47</f>
        <v>0.93450627809641917</v>
      </c>
      <c r="AR47" s="71">
        <f t="shared" ref="AR47" si="130">Z47/H47</f>
        <v>0.9226175019475461</v>
      </c>
      <c r="AS47" s="71">
        <v>0.97507606660000001</v>
      </c>
      <c r="AT47" s="71">
        <f t="shared" ref="AT47" si="131">AB47/J47</f>
        <v>0.96540041807828159</v>
      </c>
      <c r="AU47" s="71">
        <f t="shared" ref="AU47" si="132">AC47/K47</f>
        <v>0.95948504354411213</v>
      </c>
      <c r="AV47" s="71">
        <f t="shared" ref="AV47" si="133">AD47/L47</f>
        <v>0.94062781422874053</v>
      </c>
      <c r="AW47" s="71">
        <f t="shared" ref="AW47" si="134">AE47/M47</f>
        <v>0.94558185554456198</v>
      </c>
      <c r="AX47" s="71">
        <f t="shared" ref="AX47" si="135">AF47/N47</f>
        <v>0.95916372114010684</v>
      </c>
      <c r="AY47" s="71">
        <f t="shared" ref="AY47" si="136">AG47/O47</f>
        <v>0.94101465037425625</v>
      </c>
      <c r="AZ47" s="71">
        <f t="shared" ref="AZ47" si="137">AH47/P47</f>
        <v>0.94572182434979268</v>
      </c>
      <c r="BA47" s="19">
        <v>0.91980377520000001</v>
      </c>
      <c r="BB47" s="19">
        <v>0.89568996739999995</v>
      </c>
      <c r="BC47" s="19">
        <v>0.92092257</v>
      </c>
    </row>
    <row r="48" spans="1:55" ht="15" x14ac:dyDescent="0.25">
      <c r="A48" s="21" t="s">
        <v>48</v>
      </c>
      <c r="B48" s="13"/>
      <c r="C48" s="13"/>
      <c r="D48" s="13"/>
      <c r="E48" s="13"/>
      <c r="F48" s="13"/>
      <c r="G48" s="13"/>
      <c r="H48" s="64"/>
      <c r="I48" s="91"/>
      <c r="J48" s="91"/>
      <c r="K48" s="91"/>
      <c r="L48" s="91"/>
      <c r="M48" s="91"/>
      <c r="N48" s="91"/>
      <c r="O48" s="91"/>
      <c r="P48" s="91"/>
      <c r="Q48" s="91"/>
      <c r="R48" s="91"/>
      <c r="S48" s="91"/>
      <c r="T48" s="70"/>
      <c r="U48" s="70"/>
      <c r="V48" s="70"/>
      <c r="W48" s="70"/>
      <c r="X48" s="70"/>
      <c r="Y48" s="70"/>
      <c r="Z48" s="70"/>
      <c r="AA48" s="70"/>
      <c r="AB48" s="70"/>
      <c r="AC48" s="70"/>
      <c r="AD48" s="70"/>
      <c r="AE48" s="70"/>
      <c r="AF48" s="70"/>
      <c r="AG48" s="70"/>
      <c r="AH48" s="70"/>
      <c r="AI48" s="14"/>
      <c r="AJ48" s="14"/>
      <c r="AK48" s="14"/>
      <c r="AL48" s="71"/>
      <c r="AM48" s="71"/>
      <c r="AN48" s="71"/>
      <c r="AO48" s="71"/>
      <c r="AP48" s="71"/>
      <c r="AQ48" s="19"/>
      <c r="AR48" s="19"/>
      <c r="AS48" s="19"/>
      <c r="AT48" s="19"/>
      <c r="AU48" s="19"/>
      <c r="AV48" s="19"/>
      <c r="AW48" s="19"/>
      <c r="AX48" s="19"/>
      <c r="AY48" s="19"/>
      <c r="AZ48" s="15"/>
      <c r="BA48" s="19"/>
      <c r="BB48" s="19"/>
      <c r="BC48" s="19"/>
    </row>
    <row r="49" spans="1:55" x14ac:dyDescent="0.2">
      <c r="A49" s="13" t="s">
        <v>49</v>
      </c>
      <c r="B49" s="74">
        <v>3343</v>
      </c>
      <c r="C49" s="74">
        <v>3364</v>
      </c>
      <c r="D49" s="74">
        <v>3438</v>
      </c>
      <c r="E49" s="74">
        <v>3190</v>
      </c>
      <c r="F49" s="74">
        <v>3067</v>
      </c>
      <c r="G49" s="74">
        <v>3399</v>
      </c>
      <c r="H49" s="91">
        <v>3488</v>
      </c>
      <c r="I49" s="91">
        <v>3157</v>
      </c>
      <c r="J49" s="91">
        <v>3807</v>
      </c>
      <c r="K49" s="91">
        <v>3927</v>
      </c>
      <c r="L49" s="91">
        <v>5917</v>
      </c>
      <c r="M49" s="91">
        <v>8273</v>
      </c>
      <c r="N49" s="91">
        <v>4140</v>
      </c>
      <c r="O49" s="91">
        <v>6004</v>
      </c>
      <c r="P49" s="91">
        <v>8312</v>
      </c>
      <c r="Q49" s="91">
        <v>6816</v>
      </c>
      <c r="R49" s="91">
        <v>6971</v>
      </c>
      <c r="S49" s="91">
        <v>6343</v>
      </c>
      <c r="T49" s="70">
        <v>2589</v>
      </c>
      <c r="U49" s="70">
        <v>2507</v>
      </c>
      <c r="V49" s="70">
        <v>2886</v>
      </c>
      <c r="W49" s="70">
        <v>2563</v>
      </c>
      <c r="X49" s="70">
        <v>2629</v>
      </c>
      <c r="Y49" s="70">
        <v>3008</v>
      </c>
      <c r="Z49" s="70">
        <v>3029</v>
      </c>
      <c r="AA49" s="70">
        <v>2710</v>
      </c>
      <c r="AB49" s="70">
        <v>2940</v>
      </c>
      <c r="AC49" s="70">
        <v>3176</v>
      </c>
      <c r="AD49" s="70">
        <v>3862</v>
      </c>
      <c r="AE49" s="70">
        <v>6334</v>
      </c>
      <c r="AF49" s="70">
        <v>3344</v>
      </c>
      <c r="AG49" s="70">
        <v>3912</v>
      </c>
      <c r="AH49" s="70">
        <v>6458</v>
      </c>
      <c r="AI49" s="14">
        <v>5714</v>
      </c>
      <c r="AJ49" s="14">
        <v>5811</v>
      </c>
      <c r="AK49" s="14">
        <v>5236</v>
      </c>
      <c r="AL49" s="71">
        <f t="shared" ref="AL49" si="138">T49/B49</f>
        <v>0.77445408315883935</v>
      </c>
      <c r="AM49" s="71">
        <f t="shared" ref="AM49:AM50" si="139">U49/C49</f>
        <v>0.74524375743162896</v>
      </c>
      <c r="AN49" s="71">
        <f t="shared" ref="AN49:AN50" si="140">V49/D49</f>
        <v>0.83944153577661429</v>
      </c>
      <c r="AO49" s="71">
        <f t="shared" ref="AO49:AO50" si="141">W49/E49</f>
        <v>0.80344827586206902</v>
      </c>
      <c r="AP49" s="71">
        <f t="shared" ref="AP49:AP50" si="142">X49/F49</f>
        <v>0.85718943593087704</v>
      </c>
      <c r="AQ49" s="71">
        <f t="shared" ref="AQ49:AQ50" si="143">Y49/G49</f>
        <v>0.88496616651956461</v>
      </c>
      <c r="AR49" s="71">
        <f t="shared" ref="AR49:AR50" si="144">Z49/H49</f>
        <v>0.86840596330275233</v>
      </c>
      <c r="AS49" s="71">
        <v>0.85840988279999997</v>
      </c>
      <c r="AT49" s="71">
        <f t="shared" ref="AT49:AT50" si="145">AB49/J49</f>
        <v>0.77226162332545312</v>
      </c>
      <c r="AU49" s="71">
        <f>AC49/K49</f>
        <v>0.80875986758339702</v>
      </c>
      <c r="AV49" s="71">
        <f>AD49/L49</f>
        <v>0.65269562278181514</v>
      </c>
      <c r="AW49" s="71">
        <f t="shared" ref="AW49:AW50" si="146">AE49/M49</f>
        <v>0.76562311132600025</v>
      </c>
      <c r="AX49" s="71">
        <f t="shared" ref="AX49:AX50" si="147">AF49/N49</f>
        <v>0.80772946859903383</v>
      </c>
      <c r="AY49" s="71">
        <f t="shared" ref="AY49:AY50" si="148">AG49/O49</f>
        <v>0.65156562291805464</v>
      </c>
      <c r="AZ49" s="71">
        <f t="shared" ref="AZ49:AZ50" si="149">AH49/P49</f>
        <v>0.77694898941289703</v>
      </c>
      <c r="BA49" s="19">
        <v>0.83832159620000002</v>
      </c>
      <c r="BB49" s="19">
        <v>0.83359632760000002</v>
      </c>
      <c r="BC49" s="19">
        <v>0.82547690370000004</v>
      </c>
    </row>
    <row r="50" spans="1:55" x14ac:dyDescent="0.2">
      <c r="A50" s="13" t="s">
        <v>50</v>
      </c>
      <c r="B50" s="74">
        <v>4235</v>
      </c>
      <c r="C50" s="74">
        <v>3974</v>
      </c>
      <c r="D50" s="74">
        <v>3888</v>
      </c>
      <c r="E50" s="74">
        <v>4638</v>
      </c>
      <c r="F50" s="74">
        <v>5181</v>
      </c>
      <c r="G50" s="74">
        <v>4429</v>
      </c>
      <c r="H50" s="91">
        <v>5585</v>
      </c>
      <c r="I50" s="91">
        <v>5251</v>
      </c>
      <c r="J50" s="91">
        <v>5172</v>
      </c>
      <c r="K50" s="91">
        <v>5035</v>
      </c>
      <c r="L50" s="91">
        <v>4284</v>
      </c>
      <c r="M50" s="91">
        <v>4778</v>
      </c>
      <c r="N50" s="91">
        <v>5060</v>
      </c>
      <c r="O50" s="91">
        <v>4302</v>
      </c>
      <c r="P50" s="91">
        <v>4782</v>
      </c>
      <c r="Q50" s="91">
        <v>4220</v>
      </c>
      <c r="R50" s="91">
        <v>3711</v>
      </c>
      <c r="S50" s="91">
        <v>3559</v>
      </c>
      <c r="T50" s="70">
        <v>4071</v>
      </c>
      <c r="U50" s="70">
        <v>3993</v>
      </c>
      <c r="V50" s="70">
        <v>3855</v>
      </c>
      <c r="W50" s="70">
        <v>4660</v>
      </c>
      <c r="X50" s="70">
        <v>4838</v>
      </c>
      <c r="Y50" s="70">
        <v>3917</v>
      </c>
      <c r="Z50" s="70">
        <v>4919</v>
      </c>
      <c r="AA50" s="70">
        <v>4752</v>
      </c>
      <c r="AB50" s="70">
        <v>4792</v>
      </c>
      <c r="AC50" s="70">
        <v>4860</v>
      </c>
      <c r="AD50" s="70">
        <v>4126</v>
      </c>
      <c r="AE50" s="70">
        <v>4538</v>
      </c>
      <c r="AF50" s="70">
        <v>4892</v>
      </c>
      <c r="AG50" s="70">
        <v>4147</v>
      </c>
      <c r="AH50" s="70">
        <v>4585</v>
      </c>
      <c r="AI50" s="14">
        <v>3944</v>
      </c>
      <c r="AJ50" s="14">
        <v>3598</v>
      </c>
      <c r="AK50" s="14">
        <v>3374</v>
      </c>
      <c r="AL50" s="71">
        <f t="shared" ref="AL50" si="150">T50/B50</f>
        <v>0.96127508854781585</v>
      </c>
      <c r="AM50" s="71">
        <f t="shared" si="139"/>
        <v>1.0047810770005032</v>
      </c>
      <c r="AN50" s="71">
        <f t="shared" si="140"/>
        <v>0.99151234567901236</v>
      </c>
      <c r="AO50" s="71">
        <f t="shared" si="141"/>
        <v>1.0047434238896076</v>
      </c>
      <c r="AP50" s="71">
        <f t="shared" si="142"/>
        <v>0.93379656436981273</v>
      </c>
      <c r="AQ50" s="71">
        <f t="shared" si="143"/>
        <v>0.88439828403702869</v>
      </c>
      <c r="AR50" s="71">
        <f t="shared" si="144"/>
        <v>0.88075201432408234</v>
      </c>
      <c r="AS50" s="71">
        <v>0.90497048179999995</v>
      </c>
      <c r="AT50" s="71">
        <f t="shared" si="145"/>
        <v>0.92652745552977567</v>
      </c>
      <c r="AU50" s="71">
        <f>AC50/K50</f>
        <v>0.9652432969215492</v>
      </c>
      <c r="AV50" s="71">
        <f t="shared" ref="AV50" si="151">AD50/L50</f>
        <v>0.96311858076563961</v>
      </c>
      <c r="AW50" s="71">
        <f t="shared" si="146"/>
        <v>0.94976977814985353</v>
      </c>
      <c r="AX50" s="71">
        <f t="shared" si="147"/>
        <v>0.96679841897233199</v>
      </c>
      <c r="AY50" s="71">
        <f t="shared" si="148"/>
        <v>0.96397024639702467</v>
      </c>
      <c r="AZ50" s="71">
        <f t="shared" si="149"/>
        <v>0.95880384776244254</v>
      </c>
      <c r="BA50" s="19">
        <v>0.93459715639999996</v>
      </c>
      <c r="BB50" s="19">
        <v>0.96954998650000002</v>
      </c>
      <c r="BC50" s="19">
        <v>0.94801910649999999</v>
      </c>
    </row>
    <row r="51" spans="1:55" ht="15" x14ac:dyDescent="0.25">
      <c r="A51" s="35" t="s">
        <v>51</v>
      </c>
      <c r="B51" s="13"/>
      <c r="C51" s="13"/>
      <c r="D51" s="13"/>
      <c r="E51" s="13"/>
      <c r="F51" s="13"/>
      <c r="G51" s="13"/>
      <c r="H51" s="64"/>
      <c r="I51" s="91"/>
      <c r="J51" s="91"/>
      <c r="K51" s="91"/>
      <c r="L51" s="144"/>
      <c r="M51" s="144"/>
      <c r="N51" s="91"/>
      <c r="O51" s="91"/>
      <c r="P51" s="91"/>
      <c r="Q51" s="91"/>
      <c r="R51" s="91"/>
      <c r="S51" s="91"/>
      <c r="T51" s="70"/>
      <c r="U51" s="70"/>
      <c r="V51" s="70"/>
      <c r="W51" s="70"/>
      <c r="X51" s="70"/>
      <c r="Y51" s="70"/>
      <c r="Z51" s="70"/>
      <c r="AA51" s="70"/>
      <c r="AB51" s="70"/>
      <c r="AC51" s="70"/>
      <c r="AD51" s="70"/>
      <c r="AE51" s="70"/>
      <c r="AF51" s="70"/>
      <c r="AG51" s="70"/>
      <c r="AH51" s="70"/>
      <c r="AI51" s="14"/>
      <c r="AJ51" s="14"/>
      <c r="AK51" s="14"/>
      <c r="AL51" s="71"/>
      <c r="AM51" s="71"/>
      <c r="AN51" s="71"/>
      <c r="AO51" s="71"/>
      <c r="AP51" s="71"/>
      <c r="AQ51" s="19"/>
      <c r="AR51" s="19"/>
      <c r="AS51" s="19"/>
      <c r="AT51" s="19"/>
      <c r="AU51" s="19"/>
      <c r="AV51" s="19"/>
      <c r="AW51" s="19"/>
      <c r="AX51" s="19"/>
      <c r="AY51" s="19"/>
      <c r="AZ51" s="15"/>
      <c r="BA51" s="19"/>
      <c r="BB51" s="19"/>
      <c r="BC51" s="19"/>
    </row>
    <row r="52" spans="1:55" x14ac:dyDescent="0.2">
      <c r="A52" s="13" t="s">
        <v>52</v>
      </c>
      <c r="B52" s="74">
        <v>7285</v>
      </c>
      <c r="C52" s="74">
        <v>7730</v>
      </c>
      <c r="D52" s="74">
        <v>8609</v>
      </c>
      <c r="E52" s="74">
        <v>9606</v>
      </c>
      <c r="F52" s="74">
        <v>10158</v>
      </c>
      <c r="G52" s="74">
        <v>10790</v>
      </c>
      <c r="H52" s="91">
        <v>11154</v>
      </c>
      <c r="I52" s="91">
        <v>11084</v>
      </c>
      <c r="J52" s="91">
        <v>10479</v>
      </c>
      <c r="K52" s="91">
        <v>9305</v>
      </c>
      <c r="L52" s="91">
        <v>9601</v>
      </c>
      <c r="M52" s="91">
        <v>12841</v>
      </c>
      <c r="N52" s="91">
        <v>7531</v>
      </c>
      <c r="O52" s="91">
        <v>8034</v>
      </c>
      <c r="P52" s="91">
        <v>10737</v>
      </c>
      <c r="Q52" s="91">
        <v>13195</v>
      </c>
      <c r="R52" s="91">
        <v>12072</v>
      </c>
      <c r="S52" s="91">
        <v>11216</v>
      </c>
      <c r="T52" s="70">
        <v>5943</v>
      </c>
      <c r="U52" s="70">
        <v>6999</v>
      </c>
      <c r="V52" s="70">
        <v>7757</v>
      </c>
      <c r="W52" s="70">
        <v>8292</v>
      </c>
      <c r="X52" s="70">
        <v>9401</v>
      </c>
      <c r="Y52" s="70">
        <v>10079</v>
      </c>
      <c r="Z52" s="70">
        <v>9854</v>
      </c>
      <c r="AA52" s="70">
        <v>9388</v>
      </c>
      <c r="AB52" s="70">
        <v>8932</v>
      </c>
      <c r="AC52" s="70">
        <v>8475</v>
      </c>
      <c r="AD52" s="70">
        <v>8728</v>
      </c>
      <c r="AE52" s="70">
        <v>8467</v>
      </c>
      <c r="AF52" s="70">
        <v>6485</v>
      </c>
      <c r="AG52" s="70">
        <v>7015</v>
      </c>
      <c r="AH52" s="70">
        <v>6844</v>
      </c>
      <c r="AI52" s="14">
        <v>11261</v>
      </c>
      <c r="AJ52" s="14">
        <v>10685</v>
      </c>
      <c r="AK52" s="14">
        <v>9857</v>
      </c>
      <c r="AL52" s="71">
        <f t="shared" ref="AL52" si="152">T52/B52</f>
        <v>0.81578586135895681</v>
      </c>
      <c r="AM52" s="71">
        <f t="shared" ref="AM52" si="153">U52/C52</f>
        <v>0.9054333764553687</v>
      </c>
      <c r="AN52" s="71">
        <f t="shared" ref="AN52" si="154">V52/D52</f>
        <v>0.90103380183528869</v>
      </c>
      <c r="AO52" s="71">
        <f t="shared" ref="AO52" si="155">W52/E52</f>
        <v>0.86321049344159895</v>
      </c>
      <c r="AP52" s="71">
        <f t="shared" ref="AP52" si="156">X52/F52</f>
        <v>0.92547745619216382</v>
      </c>
      <c r="AQ52" s="71">
        <f t="shared" ref="AQ52" si="157">Y52/G52</f>
        <v>0.93410565338276186</v>
      </c>
      <c r="AR52" s="71">
        <f t="shared" ref="AR52:AR53" si="158">Z52/H52</f>
        <v>0.8834498834498834</v>
      </c>
      <c r="AS52" s="71">
        <v>0.84698664739999996</v>
      </c>
      <c r="AT52" s="71">
        <f t="shared" ref="AT52:AT53" si="159">AB52/J52</f>
        <v>0.85237140948563794</v>
      </c>
      <c r="AU52" s="71">
        <f t="shared" ref="AU52:AU53" si="160">AC52/K52</f>
        <v>0.91080064481461576</v>
      </c>
      <c r="AV52" s="71">
        <f t="shared" ref="AV52:AV53" si="161">AD52/L52</f>
        <v>0.90907197166961773</v>
      </c>
      <c r="AW52" s="71">
        <f t="shared" ref="AW52:AW53" si="162">AE52/M52</f>
        <v>0.65937232302780158</v>
      </c>
      <c r="AX52" s="71">
        <f t="shared" ref="AX52:AX53" si="163">AF52/N52</f>
        <v>0.86110742265303408</v>
      </c>
      <c r="AY52" s="71">
        <f t="shared" ref="AY52:AY53" si="164">AG52/O52</f>
        <v>0.8731640527757033</v>
      </c>
      <c r="AZ52" s="71">
        <f t="shared" ref="AZ52:AZ53" si="165">AH52/P52</f>
        <v>0.63742199869609761</v>
      </c>
      <c r="BA52" s="19">
        <v>0.85342932930000004</v>
      </c>
      <c r="BB52" s="19">
        <v>0.88510603050000003</v>
      </c>
      <c r="BC52" s="19">
        <v>0.87883380879999995</v>
      </c>
    </row>
    <row r="53" spans="1:55" x14ac:dyDescent="0.2">
      <c r="A53" s="36" t="s">
        <v>75</v>
      </c>
      <c r="B53" s="92">
        <f>SUM(B7:B52)</f>
        <v>292854</v>
      </c>
      <c r="C53" s="92">
        <f t="shared" ref="C53:G53" si="166">SUM(C7:C52)</f>
        <v>302472</v>
      </c>
      <c r="D53" s="92">
        <f t="shared" si="166"/>
        <v>309639</v>
      </c>
      <c r="E53" s="92">
        <f t="shared" si="166"/>
        <v>316607</v>
      </c>
      <c r="F53" s="92">
        <f t="shared" si="166"/>
        <v>324877</v>
      </c>
      <c r="G53" s="92">
        <f t="shared" si="166"/>
        <v>333514</v>
      </c>
      <c r="H53" s="93">
        <f t="shared" ref="H53" si="167">SUM(H7:H52)</f>
        <v>341421</v>
      </c>
      <c r="I53" s="130">
        <v>346800</v>
      </c>
      <c r="J53" s="130">
        <v>335100</v>
      </c>
      <c r="K53" s="142">
        <v>330608</v>
      </c>
      <c r="L53" s="142">
        <v>327332</v>
      </c>
      <c r="M53" s="142">
        <v>341983</v>
      </c>
      <c r="N53" s="130">
        <v>284867</v>
      </c>
      <c r="O53" s="130">
        <v>288388</v>
      </c>
      <c r="P53" s="130">
        <v>295095</v>
      </c>
      <c r="Q53" s="158">
        <v>317190</v>
      </c>
      <c r="R53" s="158">
        <v>300111</v>
      </c>
      <c r="S53" s="158">
        <v>302254</v>
      </c>
      <c r="T53" s="72">
        <v>234999</v>
      </c>
      <c r="U53" s="72">
        <v>244431</v>
      </c>
      <c r="V53" s="72">
        <v>256472</v>
      </c>
      <c r="W53" s="72">
        <v>267244</v>
      </c>
      <c r="X53" s="72">
        <v>272155</v>
      </c>
      <c r="Y53" s="72">
        <v>280672</v>
      </c>
      <c r="Z53" s="72">
        <v>285846</v>
      </c>
      <c r="AA53" s="72">
        <f>SUM(AA7:AA52)</f>
        <v>286216</v>
      </c>
      <c r="AB53" s="72">
        <v>280733</v>
      </c>
      <c r="AC53" s="72">
        <v>276489</v>
      </c>
      <c r="AD53" s="72">
        <v>273504</v>
      </c>
      <c r="AE53" s="72">
        <v>280662</v>
      </c>
      <c r="AF53" s="72">
        <v>235804</v>
      </c>
      <c r="AG53" s="72">
        <v>238794</v>
      </c>
      <c r="AH53" s="72">
        <v>241558</v>
      </c>
      <c r="AI53" s="62">
        <v>263555</v>
      </c>
      <c r="AJ53" s="62">
        <v>250551</v>
      </c>
      <c r="AK53" s="62">
        <v>256226</v>
      </c>
      <c r="AL53" s="106">
        <f t="shared" ref="AL53:AQ53" si="168">T53/B53</f>
        <v>0.80244422135261939</v>
      </c>
      <c r="AM53" s="106">
        <f t="shared" si="168"/>
        <v>0.80811116400856942</v>
      </c>
      <c r="AN53" s="106">
        <f t="shared" si="168"/>
        <v>0.82829359350727783</v>
      </c>
      <c r="AO53" s="106">
        <f t="shared" si="168"/>
        <v>0.84408746490128139</v>
      </c>
      <c r="AP53" s="106">
        <f t="shared" si="168"/>
        <v>0.83771704368114697</v>
      </c>
      <c r="AQ53" s="106">
        <f t="shared" si="168"/>
        <v>0.84155987454799497</v>
      </c>
      <c r="AR53" s="106">
        <f t="shared" si="158"/>
        <v>0.83722442380521411</v>
      </c>
      <c r="AS53" s="106">
        <v>0.82530565170000003</v>
      </c>
      <c r="AT53" s="106">
        <f t="shared" si="159"/>
        <v>0.83775887794688153</v>
      </c>
      <c r="AU53" s="106">
        <f t="shared" si="160"/>
        <v>0.83630462662730487</v>
      </c>
      <c r="AV53" s="106">
        <f t="shared" si="161"/>
        <v>0.8355553383109503</v>
      </c>
      <c r="AW53" s="106">
        <f t="shared" si="162"/>
        <v>0.82068991733507224</v>
      </c>
      <c r="AX53" s="106">
        <f t="shared" si="163"/>
        <v>0.82776874822285484</v>
      </c>
      <c r="AY53" s="106">
        <f t="shared" si="164"/>
        <v>0.82803029252257376</v>
      </c>
      <c r="AZ53" s="106">
        <f t="shared" si="165"/>
        <v>0.81857706840170119</v>
      </c>
      <c r="BA53" s="106">
        <v>0.83090576630000001</v>
      </c>
      <c r="BB53" s="106">
        <v>0.83486110140000003</v>
      </c>
      <c r="BC53" s="106">
        <v>0.84771748260000002</v>
      </c>
    </row>
    <row r="54" spans="1:55" s="52" customFormat="1" x14ac:dyDescent="0.2">
      <c r="B54" s="52" t="s">
        <v>117</v>
      </c>
      <c r="C54" s="78"/>
      <c r="D54" s="78"/>
      <c r="E54" s="78"/>
      <c r="F54" s="78"/>
      <c r="G54" s="78"/>
      <c r="H54" s="78"/>
      <c r="I54" s="78"/>
      <c r="J54" s="78"/>
      <c r="K54" s="78"/>
      <c r="L54" s="140"/>
      <c r="M54" s="141"/>
      <c r="N54" s="78"/>
      <c r="O54" s="141"/>
      <c r="P54" s="141"/>
      <c r="Q54" s="141"/>
      <c r="R54" s="141"/>
      <c r="S54" s="141"/>
      <c r="T54" s="57"/>
      <c r="U54" s="57"/>
      <c r="V54" s="57"/>
      <c r="W54" s="57"/>
      <c r="X54" s="57"/>
      <c r="Y54" s="57"/>
      <c r="Z54" s="57"/>
      <c r="AA54" s="57"/>
      <c r="AB54" s="57"/>
      <c r="AC54" s="57"/>
      <c r="AD54" s="57"/>
      <c r="AE54" s="57"/>
      <c r="AF54" s="57"/>
      <c r="AG54" s="57"/>
      <c r="AH54" s="57"/>
      <c r="AI54" s="57"/>
      <c r="AJ54" s="57"/>
      <c r="AK54" s="57"/>
      <c r="AL54" s="55"/>
    </row>
    <row r="55" spans="1:55" s="52" customFormat="1" x14ac:dyDescent="0.2">
      <c r="B55" s="52" t="s">
        <v>124</v>
      </c>
      <c r="E55" s="55"/>
      <c r="F55" s="55"/>
      <c r="G55" s="55"/>
      <c r="H55" s="55"/>
      <c r="I55" s="55"/>
      <c r="J55" s="55"/>
      <c r="K55" s="55"/>
      <c r="L55" s="55"/>
      <c r="M55" s="55"/>
      <c r="N55" s="55"/>
      <c r="O55" s="55"/>
      <c r="P55" s="55"/>
      <c r="Q55" s="55"/>
      <c r="R55" s="55"/>
      <c r="S55" s="55"/>
      <c r="Z55" s="55"/>
      <c r="AA55" s="55"/>
      <c r="AB55" s="55"/>
      <c r="AC55" s="55"/>
      <c r="AD55" s="55"/>
      <c r="AE55" s="55"/>
      <c r="AF55" s="55"/>
      <c r="AG55" s="55"/>
      <c r="AH55" s="55"/>
      <c r="AI55" s="55"/>
      <c r="AJ55" s="55"/>
      <c r="AK55" s="55"/>
      <c r="AL55" s="55"/>
    </row>
    <row r="56" spans="1:55" s="52" customFormat="1" x14ac:dyDescent="0.2">
      <c r="B56" s="60" t="s">
        <v>143</v>
      </c>
      <c r="E56" s="55"/>
      <c r="F56" s="55"/>
      <c r="G56" s="55"/>
      <c r="H56" s="55"/>
      <c r="I56" s="55"/>
      <c r="J56" s="55"/>
      <c r="K56" s="55"/>
      <c r="L56" s="55"/>
      <c r="M56" s="55"/>
      <c r="N56" s="55"/>
      <c r="O56" s="55"/>
      <c r="P56" s="55"/>
      <c r="Q56" s="55"/>
      <c r="R56" s="55"/>
      <c r="S56" s="55"/>
      <c r="Z56" s="55"/>
      <c r="AA56" s="55"/>
      <c r="AB56" s="55"/>
      <c r="AC56" s="55"/>
      <c r="AD56" s="55"/>
      <c r="AE56" s="55"/>
      <c r="AF56" s="55"/>
      <c r="AG56" s="55"/>
      <c r="AH56" s="55"/>
      <c r="AI56" s="55"/>
      <c r="AJ56" s="55"/>
      <c r="AK56" s="55"/>
      <c r="AL56" s="55"/>
    </row>
    <row r="57" spans="1:55" s="52" customFormat="1" x14ac:dyDescent="0.2">
      <c r="E57" s="55"/>
      <c r="F57" s="55"/>
      <c r="G57" s="55"/>
      <c r="H57" s="55"/>
      <c r="I57" s="55"/>
      <c r="J57" s="55"/>
      <c r="K57" s="55"/>
      <c r="L57" s="55"/>
      <c r="M57" s="55"/>
      <c r="N57" s="55"/>
      <c r="O57" s="55"/>
      <c r="P57" s="55"/>
      <c r="Q57" s="55"/>
      <c r="R57" s="55"/>
      <c r="S57" s="55"/>
      <c r="Z57" s="55"/>
      <c r="AA57" s="55"/>
      <c r="AB57" s="55"/>
      <c r="AC57" s="55"/>
      <c r="AD57" s="55"/>
      <c r="AE57" s="55"/>
      <c r="AF57" s="55"/>
      <c r="AG57" s="55"/>
      <c r="AH57" s="55"/>
      <c r="AI57" s="55"/>
      <c r="AJ57" s="55"/>
      <c r="AK57" s="55"/>
      <c r="AL57" s="55"/>
    </row>
    <row r="58" spans="1:55" x14ac:dyDescent="0.2">
      <c r="B58" s="169" t="s">
        <v>134</v>
      </c>
      <c r="C58" s="169"/>
      <c r="D58" s="28"/>
    </row>
    <row r="59" spans="1:55" x14ac:dyDescent="0.2">
      <c r="B59" s="169" t="s">
        <v>135</v>
      </c>
      <c r="C59" s="169"/>
      <c r="D59" s="28"/>
    </row>
    <row r="60" spans="1:55" x14ac:dyDescent="0.2">
      <c r="B60" s="169" t="s">
        <v>136</v>
      </c>
      <c r="C60" s="169"/>
      <c r="D60" s="28"/>
    </row>
    <row r="61" spans="1:55" x14ac:dyDescent="0.2">
      <c r="B61" s="169" t="s">
        <v>137</v>
      </c>
      <c r="C61" s="169"/>
      <c r="D61" s="28"/>
    </row>
    <row r="62" spans="1:55" x14ac:dyDescent="0.2">
      <c r="B62" s="169" t="s">
        <v>138</v>
      </c>
      <c r="C62" s="169"/>
      <c r="D62" s="28"/>
    </row>
    <row r="63" spans="1:55" x14ac:dyDescent="0.2">
      <c r="B63" s="169" t="s">
        <v>139</v>
      </c>
      <c r="C63" s="169"/>
      <c r="D63" s="28"/>
    </row>
    <row r="64" spans="1:55" x14ac:dyDescent="0.2">
      <c r="B64" s="30"/>
      <c r="C64" s="30"/>
    </row>
    <row r="65" spans="2:3" x14ac:dyDescent="0.2">
      <c r="B65" s="30"/>
      <c r="C65" s="30"/>
    </row>
    <row r="66" spans="2:3" x14ac:dyDescent="0.2">
      <c r="B66" s="30"/>
      <c r="C66" s="30"/>
    </row>
    <row r="67" spans="2:3" x14ac:dyDescent="0.2">
      <c r="B67" s="30"/>
      <c r="C67" s="30"/>
    </row>
    <row r="68" spans="2:3" x14ac:dyDescent="0.2">
      <c r="B68" s="30"/>
      <c r="C68" s="30"/>
    </row>
  </sheetData>
  <mergeCells count="4">
    <mergeCell ref="B4:S4"/>
    <mergeCell ref="T4:AK4"/>
    <mergeCell ref="AL4:BC4"/>
    <mergeCell ref="A3:BC3"/>
  </mergeCells>
  <phoneticPr fontId="5" type="noConversion"/>
  <hyperlinks>
    <hyperlink ref="A1" location="Contents!A1" display="&lt;Back to contents&gt;" xr:uid="{00000000-0004-0000-0A00-000000000000}"/>
  </hyperlinks>
  <pageMargins left="0.39370078740157483" right="0.31496062992125984" top="0.39370078740157483" bottom="0.31496062992125984" header="0" footer="0"/>
  <pageSetup paperSize="8" scale="7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AB70"/>
  <sheetViews>
    <sheetView showGridLines="0" zoomScaleNormal="100" workbookViewId="0">
      <pane xSplit="1" ySplit="3" topLeftCell="B33" activePane="bottomRight" state="frozen"/>
      <selection activeCell="A24" sqref="A24"/>
      <selection pane="topRight" activeCell="A24" sqref="A24"/>
      <selection pane="bottomLeft" activeCell="A24" sqref="A24"/>
      <selection pane="bottomRight" activeCell="B58" sqref="B58:B64"/>
    </sheetView>
  </sheetViews>
  <sheetFormatPr defaultColWidth="21.140625" defaultRowHeight="12.75" x14ac:dyDescent="0.2"/>
  <cols>
    <col min="1" max="1" width="32.28515625" style="1" customWidth="1"/>
    <col min="2" max="2" width="12.7109375" style="1" customWidth="1"/>
    <col min="3" max="5" width="12.7109375" customWidth="1"/>
    <col min="6" max="7" width="12.7109375" style="3" customWidth="1"/>
    <col min="8" max="19" width="12.7109375" customWidth="1"/>
    <col min="20" max="20" width="10.28515625" customWidth="1"/>
    <col min="21" max="21" width="13.28515625" customWidth="1"/>
    <col min="22" max="23" width="10.5703125" customWidth="1"/>
    <col min="24" max="24" width="11.140625" customWidth="1"/>
    <col min="25" max="25" width="10.7109375" customWidth="1"/>
    <col min="26" max="26" width="9.7109375" customWidth="1"/>
    <col min="27" max="27" width="9.5703125" customWidth="1"/>
    <col min="28" max="28" width="10.42578125" customWidth="1"/>
    <col min="29" max="29" width="11.42578125" customWidth="1"/>
  </cols>
  <sheetData>
    <row r="1" spans="1:28" s="52" customFormat="1" x14ac:dyDescent="0.2">
      <c r="A1" s="54" t="s">
        <v>56</v>
      </c>
      <c r="B1" s="54"/>
      <c r="F1" s="55"/>
      <c r="G1" s="55"/>
    </row>
    <row r="2" spans="1:28" ht="18.75" x14ac:dyDescent="0.3">
      <c r="A2" s="9" t="s">
        <v>142</v>
      </c>
      <c r="B2" s="9"/>
      <c r="C2" s="9"/>
      <c r="D2" s="9"/>
      <c r="E2" s="9"/>
      <c r="F2" s="9"/>
      <c r="G2" s="9"/>
      <c r="H2" s="9"/>
      <c r="I2" s="9"/>
      <c r="J2" s="9"/>
      <c r="K2" s="9"/>
      <c r="L2" s="9"/>
      <c r="M2" s="52"/>
      <c r="N2" s="9"/>
    </row>
    <row r="3" spans="1:28" ht="17.25" customHeight="1" x14ac:dyDescent="0.25">
      <c r="A3" s="135"/>
      <c r="B3" s="135">
        <v>2010</v>
      </c>
      <c r="C3" s="135">
        <v>2011</v>
      </c>
      <c r="D3" s="135">
        <v>2012</v>
      </c>
      <c r="E3" s="135">
        <v>2013</v>
      </c>
      <c r="F3" s="135">
        <v>2014</v>
      </c>
      <c r="G3" s="135">
        <v>2015</v>
      </c>
      <c r="H3" s="135">
        <v>2016</v>
      </c>
      <c r="I3" s="135">
        <v>2017</v>
      </c>
      <c r="J3" s="135">
        <v>2018</v>
      </c>
      <c r="K3" s="20" t="s">
        <v>131</v>
      </c>
      <c r="L3" s="20" t="s">
        <v>130</v>
      </c>
      <c r="M3" s="20" t="s">
        <v>133</v>
      </c>
      <c r="N3" s="20" t="s">
        <v>129</v>
      </c>
      <c r="O3" s="20" t="s">
        <v>128</v>
      </c>
      <c r="P3" s="20" t="s">
        <v>132</v>
      </c>
      <c r="Q3" s="20">
        <v>2022</v>
      </c>
      <c r="R3" s="20">
        <v>2023</v>
      </c>
      <c r="S3" s="20">
        <v>2024</v>
      </c>
    </row>
    <row r="4" spans="1:28" ht="15" customHeight="1" x14ac:dyDescent="0.25">
      <c r="A4" s="42"/>
      <c r="B4" s="160"/>
      <c r="C4" s="182" t="s">
        <v>86</v>
      </c>
      <c r="D4" s="182"/>
      <c r="E4" s="182"/>
      <c r="F4" s="182"/>
      <c r="G4" s="182"/>
      <c r="H4" s="182"/>
      <c r="I4" s="182"/>
      <c r="J4" s="182"/>
      <c r="K4" s="182"/>
      <c r="L4" s="182"/>
      <c r="M4" s="182"/>
      <c r="N4" s="182"/>
      <c r="O4" s="182"/>
      <c r="P4" s="182"/>
      <c r="Q4" s="182"/>
      <c r="R4" s="182"/>
      <c r="S4" s="182"/>
    </row>
    <row r="5" spans="1:28" s="33" customFormat="1" x14ac:dyDescent="0.2">
      <c r="A5" s="154" t="s">
        <v>93</v>
      </c>
      <c r="B5" s="154">
        <v>292854</v>
      </c>
      <c r="C5" s="14">
        <v>302472</v>
      </c>
      <c r="D5" s="14">
        <v>309639</v>
      </c>
      <c r="E5" s="14">
        <v>316607</v>
      </c>
      <c r="F5" s="14">
        <v>324877</v>
      </c>
      <c r="G5" s="14">
        <v>333514</v>
      </c>
      <c r="H5" s="14">
        <v>341421</v>
      </c>
      <c r="I5" s="14">
        <v>346800</v>
      </c>
      <c r="J5" s="14">
        <v>335100</v>
      </c>
      <c r="K5" s="109">
        <v>330608</v>
      </c>
      <c r="L5" s="109">
        <v>327332</v>
      </c>
      <c r="M5" s="109">
        <v>341983</v>
      </c>
      <c r="N5" s="109">
        <v>284867</v>
      </c>
      <c r="O5" s="131">
        <v>288388</v>
      </c>
      <c r="P5" s="131">
        <v>295095</v>
      </c>
      <c r="Q5" s="131">
        <v>317190</v>
      </c>
      <c r="R5" s="131">
        <v>300111</v>
      </c>
      <c r="S5" s="131">
        <v>302254</v>
      </c>
      <c r="Y5" s="165"/>
      <c r="Z5" s="165"/>
      <c r="AA5" s="165"/>
      <c r="AB5" s="165"/>
    </row>
    <row r="6" spans="1:28" s="33" customFormat="1" x14ac:dyDescent="0.2">
      <c r="A6" s="154" t="s">
        <v>94</v>
      </c>
      <c r="B6" s="154">
        <v>234999</v>
      </c>
      <c r="C6" s="14">
        <v>244431</v>
      </c>
      <c r="D6" s="14">
        <v>256472</v>
      </c>
      <c r="E6" s="14">
        <v>267244</v>
      </c>
      <c r="F6" s="14">
        <v>272155</v>
      </c>
      <c r="G6" s="14">
        <v>280672</v>
      </c>
      <c r="H6" s="14">
        <v>285846</v>
      </c>
      <c r="I6" s="14">
        <v>286216</v>
      </c>
      <c r="J6" s="14">
        <v>280733</v>
      </c>
      <c r="K6" s="109">
        <v>276489</v>
      </c>
      <c r="L6" s="109">
        <v>273504</v>
      </c>
      <c r="M6" s="109">
        <v>280662</v>
      </c>
      <c r="N6" s="109">
        <v>235804</v>
      </c>
      <c r="O6" s="131">
        <v>238794</v>
      </c>
      <c r="P6" s="131">
        <v>241558</v>
      </c>
      <c r="Q6" s="131">
        <v>263555</v>
      </c>
      <c r="R6" s="131">
        <v>250551</v>
      </c>
      <c r="S6" s="131">
        <v>256226</v>
      </c>
      <c r="Y6" s="165"/>
      <c r="Z6" s="165"/>
      <c r="AA6" s="165"/>
      <c r="AB6" s="165"/>
    </row>
    <row r="7" spans="1:28" s="3" customFormat="1" x14ac:dyDescent="0.2">
      <c r="A7" s="161" t="s">
        <v>59</v>
      </c>
      <c r="B7" s="161">
        <v>0.80244422140000005</v>
      </c>
      <c r="C7" s="19">
        <v>0.80811116400000005</v>
      </c>
      <c r="D7" s="19">
        <f t="shared" ref="D7:H7" si="0">D6/D5</f>
        <v>0.82829359350727783</v>
      </c>
      <c r="E7" s="19">
        <f t="shared" si="0"/>
        <v>0.84408746490128139</v>
      </c>
      <c r="F7" s="19">
        <f t="shared" si="0"/>
        <v>0.83771704368114697</v>
      </c>
      <c r="G7" s="19">
        <f t="shared" si="0"/>
        <v>0.84155987454799497</v>
      </c>
      <c r="H7" s="19">
        <f t="shared" si="0"/>
        <v>0.83722442380521411</v>
      </c>
      <c r="I7" s="19">
        <v>0.82530565170000003</v>
      </c>
      <c r="J7" s="19">
        <v>0.83775887790000003</v>
      </c>
      <c r="K7" s="108">
        <f>K6/K5</f>
        <v>0.83630462662730487</v>
      </c>
      <c r="L7" s="108">
        <f>L6/L5</f>
        <v>0.8355553383109503</v>
      </c>
      <c r="M7" s="108">
        <f>M6/M5</f>
        <v>0.82068991733507224</v>
      </c>
      <c r="N7" s="108">
        <f t="shared" ref="N7:P7" si="1">N6/N5</f>
        <v>0.82776874822285484</v>
      </c>
      <c r="O7" s="132">
        <f t="shared" si="1"/>
        <v>0.82803029252257376</v>
      </c>
      <c r="P7" s="132">
        <f t="shared" si="1"/>
        <v>0.81857706840170119</v>
      </c>
      <c r="Q7" s="132">
        <v>0.83090576630000001</v>
      </c>
      <c r="R7" s="132">
        <v>0.83486110140000003</v>
      </c>
      <c r="S7" s="132">
        <v>0.84771748260000002</v>
      </c>
      <c r="Y7" s="104"/>
      <c r="Z7" s="104"/>
      <c r="AA7" s="104"/>
      <c r="AB7" s="104"/>
    </row>
    <row r="8" spans="1:28" s="33" customFormat="1" x14ac:dyDescent="0.2">
      <c r="A8" s="22" t="s">
        <v>112</v>
      </c>
      <c r="B8" s="22"/>
      <c r="C8" s="19">
        <v>3.2842303699999999E-2</v>
      </c>
      <c r="D8" s="19">
        <f t="shared" ref="D8:H9" si="2">(D5-C5)/C5</f>
        <v>2.3694755217011823E-2</v>
      </c>
      <c r="E8" s="19">
        <f t="shared" si="2"/>
        <v>2.2503625189333385E-2</v>
      </c>
      <c r="F8" s="19">
        <f t="shared" si="2"/>
        <v>2.6120711165577515E-2</v>
      </c>
      <c r="G8" s="19">
        <f t="shared" si="2"/>
        <v>2.6585446184248192E-2</v>
      </c>
      <c r="H8" s="19">
        <f t="shared" si="2"/>
        <v>2.3708150182601029E-2</v>
      </c>
      <c r="I8" s="19">
        <v>1.5754742700000001E-2</v>
      </c>
      <c r="J8" s="19">
        <v>-3.3737023999999997E-2</v>
      </c>
      <c r="K8" s="19">
        <f t="shared" ref="K8:M9" si="3">(K5-J5)/J5</f>
        <v>-1.3404953745150701E-2</v>
      </c>
      <c r="L8" s="19">
        <f t="shared" si="3"/>
        <v>-9.9090161157624739E-3</v>
      </c>
      <c r="M8" s="19">
        <f t="shared" si="3"/>
        <v>4.4758838121540211E-2</v>
      </c>
      <c r="N8" s="108"/>
      <c r="O8" s="132">
        <f>(O5-N5)/N5</f>
        <v>1.2360154036796118E-2</v>
      </c>
      <c r="P8" s="132">
        <f>(P5-O5)/O5</f>
        <v>2.3256862282757952E-2</v>
      </c>
      <c r="Q8" s="132">
        <v>-7.2497755999999997E-2</v>
      </c>
      <c r="R8" s="132">
        <v>-5.3844699000000003E-2</v>
      </c>
      <c r="S8" s="132">
        <v>7.1406912999999999E-3</v>
      </c>
      <c r="Y8" s="165"/>
      <c r="Z8" s="165"/>
      <c r="AA8" s="165"/>
      <c r="AB8" s="165"/>
    </row>
    <row r="9" spans="1:28" s="3" customFormat="1" x14ac:dyDescent="0.2">
      <c r="A9" s="22" t="s">
        <v>113</v>
      </c>
      <c r="B9" s="22"/>
      <c r="C9" s="19">
        <v>4.0136340999999999E-2</v>
      </c>
      <c r="D9" s="19">
        <f t="shared" si="2"/>
        <v>4.9261345737651938E-2</v>
      </c>
      <c r="E9" s="19">
        <f t="shared" si="2"/>
        <v>4.2000686234754669E-2</v>
      </c>
      <c r="F9" s="19">
        <f t="shared" si="2"/>
        <v>1.8376464953375943E-2</v>
      </c>
      <c r="G9" s="19">
        <f t="shared" si="2"/>
        <v>3.1294666642170822E-2</v>
      </c>
      <c r="H9" s="19">
        <f t="shared" si="2"/>
        <v>1.8434329038878122E-2</v>
      </c>
      <c r="I9" s="19">
        <v>1.2944033000000001E-3</v>
      </c>
      <c r="J9" s="19">
        <v>-1.9156861000000001E-2</v>
      </c>
      <c r="K9" s="19">
        <f t="shared" si="3"/>
        <v>-1.5117567225798179E-2</v>
      </c>
      <c r="L9" s="19">
        <f t="shared" si="3"/>
        <v>-1.0796089537015939E-2</v>
      </c>
      <c r="M9" s="19">
        <f t="shared" si="3"/>
        <v>2.6171463671463672E-2</v>
      </c>
      <c r="N9" s="108"/>
      <c r="O9" s="132">
        <f>(O6-N6)/N6</f>
        <v>1.2680022391477667E-2</v>
      </c>
      <c r="P9" s="132">
        <f>(P6-O6)/O6</f>
        <v>1.1574830188363191E-2</v>
      </c>
      <c r="Q9" s="132">
        <v>-6.0952319999999997E-2</v>
      </c>
      <c r="R9" s="132">
        <v>-4.9340744999999998E-2</v>
      </c>
      <c r="S9" s="132">
        <v>2.2650079199999999E-2</v>
      </c>
      <c r="Y9" s="104"/>
      <c r="Z9" s="104"/>
      <c r="AA9" s="104"/>
      <c r="AB9" s="104"/>
    </row>
    <row r="10" spans="1:28" ht="14.25" customHeight="1" x14ac:dyDescent="0.25">
      <c r="A10" s="42"/>
      <c r="B10" s="42"/>
      <c r="C10" s="179" t="s">
        <v>10</v>
      </c>
      <c r="D10" s="180"/>
      <c r="E10" s="180"/>
      <c r="F10" s="180"/>
      <c r="G10" s="180"/>
      <c r="H10" s="180"/>
      <c r="I10" s="180"/>
      <c r="J10" s="180"/>
      <c r="K10" s="180"/>
      <c r="L10" s="180"/>
      <c r="M10" s="180"/>
      <c r="N10" s="180"/>
      <c r="O10" s="180"/>
      <c r="P10" s="180"/>
      <c r="Q10" s="180"/>
      <c r="R10" s="180"/>
      <c r="S10" s="181"/>
    </row>
    <row r="11" spans="1:28" x14ac:dyDescent="0.2">
      <c r="A11" s="150" t="s">
        <v>93</v>
      </c>
      <c r="B11" s="150">
        <v>96304</v>
      </c>
      <c r="C11" s="14">
        <v>97608</v>
      </c>
      <c r="D11" s="14">
        <v>102653</v>
      </c>
      <c r="E11" s="14">
        <v>105431</v>
      </c>
      <c r="F11" s="14">
        <v>106788</v>
      </c>
      <c r="G11" s="14">
        <v>108273</v>
      </c>
      <c r="H11" s="14">
        <v>109337</v>
      </c>
      <c r="I11" s="14">
        <v>108402</v>
      </c>
      <c r="J11" s="14">
        <v>103131</v>
      </c>
      <c r="K11" s="14">
        <v>100274</v>
      </c>
      <c r="L11" s="14">
        <v>106192</v>
      </c>
      <c r="M11" s="14">
        <v>111299</v>
      </c>
      <c r="N11" s="14">
        <v>98781</v>
      </c>
      <c r="O11" s="14">
        <v>104968</v>
      </c>
      <c r="P11" s="14">
        <v>109246</v>
      </c>
      <c r="Q11" s="14">
        <v>98942</v>
      </c>
      <c r="R11" s="14">
        <v>93365</v>
      </c>
      <c r="S11" s="14">
        <v>94670</v>
      </c>
    </row>
    <row r="12" spans="1:28" x14ac:dyDescent="0.2">
      <c r="A12" s="150" t="s">
        <v>94</v>
      </c>
      <c r="B12" s="150">
        <v>79720</v>
      </c>
      <c r="C12" s="14">
        <v>81303</v>
      </c>
      <c r="D12" s="14">
        <v>86207</v>
      </c>
      <c r="E12" s="14">
        <v>88242</v>
      </c>
      <c r="F12" s="14">
        <v>89434</v>
      </c>
      <c r="G12" s="14">
        <v>92009</v>
      </c>
      <c r="H12" s="14">
        <v>93753</v>
      </c>
      <c r="I12" s="14">
        <v>92077</v>
      </c>
      <c r="J12" s="14">
        <v>89364</v>
      </c>
      <c r="K12" s="14">
        <v>87915</v>
      </c>
      <c r="L12" s="14">
        <v>92851</v>
      </c>
      <c r="M12" s="14">
        <v>95689</v>
      </c>
      <c r="N12" s="14">
        <v>86710</v>
      </c>
      <c r="O12" s="14">
        <v>91844</v>
      </c>
      <c r="P12" s="14">
        <v>94481</v>
      </c>
      <c r="Q12" s="14">
        <v>85038</v>
      </c>
      <c r="R12" s="14">
        <v>80272</v>
      </c>
      <c r="S12" s="14">
        <v>82966</v>
      </c>
    </row>
    <row r="13" spans="1:28" s="33" customFormat="1" x14ac:dyDescent="0.2">
      <c r="A13" s="162" t="s">
        <v>59</v>
      </c>
      <c r="B13" s="162">
        <v>0.82779531480000001</v>
      </c>
      <c r="C13" s="19">
        <v>0.832954266</v>
      </c>
      <c r="D13" s="19">
        <f t="shared" ref="D13:H13" si="4">D12/D11</f>
        <v>0.83979036170399302</v>
      </c>
      <c r="E13" s="19">
        <f t="shared" si="4"/>
        <v>0.83696446016826176</v>
      </c>
      <c r="F13" s="19">
        <f t="shared" si="4"/>
        <v>0.83749110386934866</v>
      </c>
      <c r="G13" s="19">
        <f t="shared" si="4"/>
        <v>0.84978711220710612</v>
      </c>
      <c r="H13" s="19">
        <f t="shared" si="4"/>
        <v>0.85746819466420332</v>
      </c>
      <c r="I13" s="19">
        <v>0.84940314750000001</v>
      </c>
      <c r="J13" s="19">
        <v>0.86650958489999996</v>
      </c>
      <c r="K13" s="19">
        <f>K12/K11</f>
        <v>0.87674771127111717</v>
      </c>
      <c r="L13" s="19">
        <f>L12/L11</f>
        <v>0.87436906734970621</v>
      </c>
      <c r="M13" s="19">
        <f>M12/M11</f>
        <v>0.85974716753969038</v>
      </c>
      <c r="N13" s="19">
        <f t="shared" ref="N13" si="5">N12/N11</f>
        <v>0.87780038671404415</v>
      </c>
      <c r="O13" s="19">
        <f>O12/O11</f>
        <v>0.87497141986129101</v>
      </c>
      <c r="P13" s="19">
        <f>P12/P11</f>
        <v>0.86484631016238578</v>
      </c>
      <c r="Q13" s="87">
        <v>0.85947322670000004</v>
      </c>
      <c r="R13" s="87">
        <v>0.85976543670000005</v>
      </c>
      <c r="S13" s="87">
        <v>0.8763705503</v>
      </c>
    </row>
    <row r="14" spans="1:28" s="33" customFormat="1" x14ac:dyDescent="0.2">
      <c r="A14" s="149" t="s">
        <v>112</v>
      </c>
      <c r="B14" s="149"/>
      <c r="C14" s="19">
        <v>1.3540455200000001E-2</v>
      </c>
      <c r="D14" s="19">
        <f t="shared" ref="D14:H15" si="6">(D11-C11)/C11</f>
        <v>5.1686337185476598E-2</v>
      </c>
      <c r="E14" s="19">
        <f t="shared" si="6"/>
        <v>2.7062043973386067E-2</v>
      </c>
      <c r="F14" s="19">
        <f t="shared" si="6"/>
        <v>1.2870977226811849E-2</v>
      </c>
      <c r="G14" s="19">
        <f t="shared" si="6"/>
        <v>1.3906056860321385E-2</v>
      </c>
      <c r="H14" s="19">
        <f t="shared" si="6"/>
        <v>9.8270113509369827E-3</v>
      </c>
      <c r="I14" s="19">
        <v>-8.5515420000000005E-3</v>
      </c>
      <c r="J14" s="19">
        <v>-4.8624564000000002E-2</v>
      </c>
      <c r="K14" s="19">
        <f t="shared" ref="K14:M15" si="7">(K11-J11)/J11</f>
        <v>-2.7702630634823672E-2</v>
      </c>
      <c r="L14" s="19">
        <f t="shared" si="7"/>
        <v>5.9018289885713143E-2</v>
      </c>
      <c r="M14" s="19">
        <f t="shared" si="7"/>
        <v>4.809213500075335E-2</v>
      </c>
      <c r="N14" s="19"/>
      <c r="O14" s="19">
        <f>(O11-N11)/N11</f>
        <v>6.2633502394185123E-2</v>
      </c>
      <c r="P14" s="19">
        <f>(P11-O11)/O11</f>
        <v>4.0755277798948254E-2</v>
      </c>
      <c r="Q14" s="87">
        <v>-0.111025256</v>
      </c>
      <c r="R14" s="87">
        <v>-5.6366355999999999E-2</v>
      </c>
      <c r="S14" s="87">
        <v>1.3977400500000001E-2</v>
      </c>
    </row>
    <row r="15" spans="1:28" s="163" customFormat="1" x14ac:dyDescent="0.2">
      <c r="A15" s="149" t="s">
        <v>113</v>
      </c>
      <c r="B15" s="149"/>
      <c r="C15" s="19">
        <v>1.98569995E-2</v>
      </c>
      <c r="D15" s="19">
        <f t="shared" si="6"/>
        <v>6.0317577457166399E-2</v>
      </c>
      <c r="E15" s="19">
        <f t="shared" si="6"/>
        <v>2.3605971672833993E-2</v>
      </c>
      <c r="F15" s="19">
        <f t="shared" si="6"/>
        <v>1.350830670202398E-2</v>
      </c>
      <c r="G15" s="19">
        <f t="shared" si="6"/>
        <v>2.8792181944227026E-2</v>
      </c>
      <c r="H15" s="19">
        <f t="shared" si="6"/>
        <v>1.8954667478181482E-2</v>
      </c>
      <c r="I15" s="19">
        <v>-1.7876761000000001E-2</v>
      </c>
      <c r="J15" s="19">
        <v>-2.946447E-2</v>
      </c>
      <c r="K15" s="19">
        <f t="shared" si="7"/>
        <v>-1.6214583053578622E-2</v>
      </c>
      <c r="L15" s="19">
        <f t="shared" si="7"/>
        <v>5.614514019223113E-2</v>
      </c>
      <c r="M15" s="19">
        <f t="shared" si="7"/>
        <v>3.0565098921928682E-2</v>
      </c>
      <c r="N15" s="19"/>
      <c r="O15" s="19">
        <f>(O12-N12)/N12</f>
        <v>5.9208857109906587E-2</v>
      </c>
      <c r="P15" s="19">
        <f>(P12-O12)/O12</f>
        <v>2.8711728583249857E-2</v>
      </c>
      <c r="Q15" s="87">
        <v>-0.11130851</v>
      </c>
      <c r="R15" s="87">
        <v>-5.6045533000000002E-2</v>
      </c>
      <c r="S15" s="87">
        <v>3.3560893000000001E-2</v>
      </c>
      <c r="T15" s="3"/>
      <c r="U15" s="3"/>
      <c r="V15" s="3"/>
      <c r="W15" s="3"/>
      <c r="X15" s="3"/>
    </row>
    <row r="16" spans="1:28" s="33" customFormat="1" ht="15" x14ac:dyDescent="0.25">
      <c r="A16" s="42"/>
      <c r="B16" s="42"/>
      <c r="C16" s="179" t="s">
        <v>21</v>
      </c>
      <c r="D16" s="180"/>
      <c r="E16" s="180"/>
      <c r="F16" s="180"/>
      <c r="G16" s="180"/>
      <c r="H16" s="180"/>
      <c r="I16" s="180"/>
      <c r="J16" s="180"/>
      <c r="K16" s="180"/>
      <c r="L16" s="180"/>
      <c r="M16" s="180"/>
      <c r="N16" s="180"/>
      <c r="O16" s="180"/>
      <c r="P16" s="180"/>
      <c r="Q16" s="180"/>
      <c r="R16" s="180"/>
      <c r="S16" s="181"/>
    </row>
    <row r="17" spans="1:27" s="3" customFormat="1" x14ac:dyDescent="0.2">
      <c r="A17" s="150" t="s">
        <v>93</v>
      </c>
      <c r="B17" s="150">
        <v>74825</v>
      </c>
      <c r="C17" s="14">
        <v>79691</v>
      </c>
      <c r="D17" s="14">
        <v>79637</v>
      </c>
      <c r="E17" s="14">
        <v>80959</v>
      </c>
      <c r="F17" s="14">
        <v>84008</v>
      </c>
      <c r="G17" s="14">
        <v>87681</v>
      </c>
      <c r="H17" s="14">
        <v>89114</v>
      </c>
      <c r="I17" s="14">
        <v>92672</v>
      </c>
      <c r="J17" s="14">
        <v>90927</v>
      </c>
      <c r="K17" s="14">
        <v>91871</v>
      </c>
      <c r="L17" s="14">
        <v>86480</v>
      </c>
      <c r="M17" s="14">
        <v>86226</v>
      </c>
      <c r="N17" s="14">
        <v>91435</v>
      </c>
      <c r="O17" s="14">
        <v>86032</v>
      </c>
      <c r="P17" s="14">
        <v>85516</v>
      </c>
      <c r="Q17" s="14">
        <v>82832</v>
      </c>
      <c r="R17" s="14">
        <v>79768</v>
      </c>
      <c r="S17" s="14">
        <v>81803</v>
      </c>
    </row>
    <row r="18" spans="1:27" x14ac:dyDescent="0.2">
      <c r="A18" s="150" t="s">
        <v>94</v>
      </c>
      <c r="B18" s="150">
        <v>54829</v>
      </c>
      <c r="C18" s="14">
        <v>59168</v>
      </c>
      <c r="D18" s="14">
        <v>64588</v>
      </c>
      <c r="E18" s="14">
        <v>67097</v>
      </c>
      <c r="F18" s="14">
        <v>68316</v>
      </c>
      <c r="G18" s="14">
        <v>70925</v>
      </c>
      <c r="H18" s="14">
        <v>70737</v>
      </c>
      <c r="I18" s="14">
        <v>71745</v>
      </c>
      <c r="J18" s="14">
        <v>71837</v>
      </c>
      <c r="K18" s="14">
        <v>71117</v>
      </c>
      <c r="L18" s="14">
        <v>67760</v>
      </c>
      <c r="M18" s="14">
        <v>66456</v>
      </c>
      <c r="N18" s="14">
        <v>70811</v>
      </c>
      <c r="O18" s="14">
        <v>67443</v>
      </c>
      <c r="P18" s="14">
        <v>65984</v>
      </c>
      <c r="Q18" s="14">
        <v>66977</v>
      </c>
      <c r="R18" s="14">
        <v>64628</v>
      </c>
      <c r="S18" s="14">
        <v>66094</v>
      </c>
      <c r="Y18" s="79"/>
      <c r="Z18" s="79"/>
      <c r="AA18" s="79"/>
    </row>
    <row r="19" spans="1:27" x14ac:dyDescent="0.2">
      <c r="A19" s="162" t="s">
        <v>59</v>
      </c>
      <c r="B19" s="162">
        <v>0.73276311390000004</v>
      </c>
      <c r="C19" s="19">
        <v>0.74246778179999995</v>
      </c>
      <c r="D19" s="19">
        <f t="shared" ref="D19:H19" si="8">D18/D17</f>
        <v>0.81103004884664165</v>
      </c>
      <c r="E19" s="19">
        <f t="shared" si="8"/>
        <v>0.82877752936671645</v>
      </c>
      <c r="F19" s="19">
        <f t="shared" si="8"/>
        <v>0.81320826587944006</v>
      </c>
      <c r="G19" s="19">
        <f t="shared" si="8"/>
        <v>0.80889816493881228</v>
      </c>
      <c r="H19" s="19">
        <f t="shared" si="8"/>
        <v>0.79378099961846627</v>
      </c>
      <c r="I19" s="19">
        <v>0.77418206150000002</v>
      </c>
      <c r="J19" s="19">
        <v>0.79005135989999997</v>
      </c>
      <c r="K19" s="19">
        <f>K18/K17</f>
        <v>0.77409628718529244</v>
      </c>
      <c r="L19" s="19">
        <f t="shared" ref="L19:M19" si="9">L18/L17</f>
        <v>0.78353376503237748</v>
      </c>
      <c r="M19" s="19">
        <f t="shared" si="9"/>
        <v>0.77071880871198939</v>
      </c>
      <c r="N19" s="19">
        <f t="shared" ref="N19" si="10">N18/N17</f>
        <v>0.77444085962705744</v>
      </c>
      <c r="O19" s="19">
        <f>O18/O17</f>
        <v>0.78392923563325279</v>
      </c>
      <c r="P19" s="19">
        <f>P18/P17</f>
        <v>0.77159829739463959</v>
      </c>
      <c r="Q19" s="87">
        <v>0.80858846819999997</v>
      </c>
      <c r="R19" s="87">
        <v>0.81019957880000004</v>
      </c>
      <c r="S19" s="87">
        <v>0.80796547799999996</v>
      </c>
      <c r="Y19" s="79"/>
      <c r="Z19" s="79"/>
      <c r="AA19" s="79"/>
    </row>
    <row r="20" spans="1:27" x14ac:dyDescent="0.2">
      <c r="A20" s="149" t="s">
        <v>112</v>
      </c>
      <c r="B20" s="149"/>
      <c r="C20" s="19">
        <v>6.5031740699999993E-2</v>
      </c>
      <c r="D20" s="19">
        <f t="shared" ref="D20:H21" si="11">(D17-C17)/C17</f>
        <v>-6.7761729680892448E-4</v>
      </c>
      <c r="E20" s="19">
        <f t="shared" si="11"/>
        <v>1.6600323970013937E-2</v>
      </c>
      <c r="F20" s="19">
        <f t="shared" si="11"/>
        <v>3.766103830333873E-2</v>
      </c>
      <c r="G20" s="19">
        <f t="shared" si="11"/>
        <v>4.3722026473669177E-2</v>
      </c>
      <c r="H20" s="19">
        <f t="shared" si="11"/>
        <v>1.6343335500279423E-2</v>
      </c>
      <c r="I20" s="19">
        <v>3.99263864E-2</v>
      </c>
      <c r="J20" s="19">
        <v>-1.8829852000000001E-2</v>
      </c>
      <c r="K20" s="19">
        <f t="shared" ref="K20:M21" si="12">(K17-J17)/J17</f>
        <v>1.0381954754913282E-2</v>
      </c>
      <c r="L20" s="19">
        <f t="shared" si="12"/>
        <v>-5.868010580052465E-2</v>
      </c>
      <c r="M20" s="19">
        <f t="shared" si="12"/>
        <v>-2.9370952821461608E-3</v>
      </c>
      <c r="N20" s="19"/>
      <c r="O20" s="19">
        <f>(O17-N17)/N17</f>
        <v>-5.9091157652977525E-2</v>
      </c>
      <c r="P20" s="19">
        <f>(P17-O17)/O17</f>
        <v>-5.9977682722707829E-3</v>
      </c>
      <c r="Q20" s="87">
        <v>-3.9361676999999998E-2</v>
      </c>
      <c r="R20" s="87">
        <v>-3.6990534999999998E-2</v>
      </c>
      <c r="S20" s="87">
        <v>2.5511483299999999E-2</v>
      </c>
      <c r="Y20" s="79"/>
      <c r="AA20" s="79"/>
    </row>
    <row r="21" spans="1:27" s="33" customFormat="1" x14ac:dyDescent="0.2">
      <c r="A21" s="149" t="s">
        <v>113</v>
      </c>
      <c r="B21" s="149"/>
      <c r="C21" s="19">
        <v>7.9136953100000004E-2</v>
      </c>
      <c r="D21" s="19">
        <f t="shared" si="11"/>
        <v>9.1603569497025417E-2</v>
      </c>
      <c r="E21" s="19">
        <f t="shared" si="11"/>
        <v>3.8846225305010217E-2</v>
      </c>
      <c r="F21" s="19">
        <f t="shared" si="11"/>
        <v>1.8167727320148441E-2</v>
      </c>
      <c r="G21" s="19">
        <f t="shared" si="11"/>
        <v>3.8190175068797939E-2</v>
      </c>
      <c r="H21" s="19">
        <f t="shared" si="11"/>
        <v>-2.6506873457878039E-3</v>
      </c>
      <c r="I21" s="19">
        <v>1.4249968199999999E-2</v>
      </c>
      <c r="J21" s="19">
        <v>1.2823193E-3</v>
      </c>
      <c r="K21" s="19">
        <f t="shared" si="12"/>
        <v>-1.0022690257109846E-2</v>
      </c>
      <c r="L21" s="19">
        <f t="shared" si="12"/>
        <v>-4.7203903426747469E-2</v>
      </c>
      <c r="M21" s="19">
        <f t="shared" si="12"/>
        <v>-1.92443919716647E-2</v>
      </c>
      <c r="N21" s="19"/>
      <c r="O21" s="19">
        <f>(O18-N18)/N18</f>
        <v>-4.756323170128935E-2</v>
      </c>
      <c r="P21" s="19">
        <f>(P18-O18)/O18</f>
        <v>-2.1633082751360409E-2</v>
      </c>
      <c r="Q21" s="87">
        <v>7.8397737000000002E-3</v>
      </c>
      <c r="R21" s="87">
        <v>-3.5071740999999997E-2</v>
      </c>
      <c r="S21" s="87">
        <v>2.2683666500000001E-2</v>
      </c>
      <c r="Y21" s="165"/>
      <c r="Z21" s="165"/>
      <c r="AA21" s="165"/>
    </row>
    <row r="22" spans="1:27" s="33" customFormat="1" ht="15" x14ac:dyDescent="0.25">
      <c r="A22" s="42"/>
      <c r="B22" s="42"/>
      <c r="C22" s="179" t="s">
        <v>28</v>
      </c>
      <c r="D22" s="180"/>
      <c r="E22" s="180"/>
      <c r="F22" s="180"/>
      <c r="G22" s="180"/>
      <c r="H22" s="180"/>
      <c r="I22" s="180"/>
      <c r="J22" s="180"/>
      <c r="K22" s="180"/>
      <c r="L22" s="180"/>
      <c r="M22" s="180"/>
      <c r="N22" s="180"/>
      <c r="O22" s="180"/>
      <c r="P22" s="180"/>
      <c r="Q22" s="180"/>
      <c r="R22" s="180"/>
      <c r="S22" s="181"/>
      <c r="Y22" s="165"/>
      <c r="Z22" s="165"/>
      <c r="AA22" s="165"/>
    </row>
    <row r="23" spans="1:27" s="3" customFormat="1" x14ac:dyDescent="0.2">
      <c r="A23" s="150" t="s">
        <v>93</v>
      </c>
      <c r="B23" s="150">
        <v>56827</v>
      </c>
      <c r="C23" s="14">
        <v>58194</v>
      </c>
      <c r="D23" s="14">
        <v>58144</v>
      </c>
      <c r="E23" s="14">
        <v>59315</v>
      </c>
      <c r="F23" s="14">
        <v>60018</v>
      </c>
      <c r="G23" s="14">
        <v>63459</v>
      </c>
      <c r="H23" s="14">
        <v>65723</v>
      </c>
      <c r="I23" s="14">
        <v>66437</v>
      </c>
      <c r="J23" s="14">
        <v>64050</v>
      </c>
      <c r="K23" s="14">
        <v>63409</v>
      </c>
      <c r="L23" s="14">
        <v>57857</v>
      </c>
      <c r="M23" s="14">
        <v>66691</v>
      </c>
      <c r="N23" s="14">
        <v>20536</v>
      </c>
      <c r="O23" s="14">
        <v>21473</v>
      </c>
      <c r="P23" s="14">
        <v>23740</v>
      </c>
      <c r="Q23" s="14">
        <v>59161</v>
      </c>
      <c r="R23" s="14">
        <v>56245</v>
      </c>
      <c r="S23" s="14">
        <v>55088</v>
      </c>
      <c r="Y23" s="104"/>
      <c r="Z23" s="104"/>
      <c r="AA23" s="104"/>
    </row>
    <row r="24" spans="1:27" s="151" customFormat="1" x14ac:dyDescent="0.2">
      <c r="A24" s="150" t="s">
        <v>94</v>
      </c>
      <c r="B24" s="150">
        <v>45022</v>
      </c>
      <c r="C24" s="14">
        <v>47618</v>
      </c>
      <c r="D24" s="14">
        <v>49505</v>
      </c>
      <c r="E24" s="14">
        <v>51620</v>
      </c>
      <c r="F24" s="14">
        <v>52822</v>
      </c>
      <c r="G24" s="14">
        <v>55732</v>
      </c>
      <c r="H24" s="14">
        <v>57092</v>
      </c>
      <c r="I24" s="14">
        <v>57692</v>
      </c>
      <c r="J24" s="14">
        <v>56354</v>
      </c>
      <c r="K24" s="14">
        <v>55659</v>
      </c>
      <c r="L24" s="14">
        <v>50535</v>
      </c>
      <c r="M24" s="14">
        <v>56348</v>
      </c>
      <c r="N24" s="14">
        <v>17169</v>
      </c>
      <c r="O24" s="14">
        <v>17821</v>
      </c>
      <c r="P24" s="14">
        <v>19730</v>
      </c>
      <c r="Q24" s="14">
        <v>51298</v>
      </c>
      <c r="R24" s="14">
        <v>48834</v>
      </c>
      <c r="S24" s="14">
        <v>48767</v>
      </c>
      <c r="T24" s="33"/>
      <c r="U24" s="33"/>
      <c r="V24" s="33"/>
      <c r="W24" s="33"/>
      <c r="X24" s="33"/>
      <c r="Y24" s="164"/>
      <c r="Z24" s="164"/>
      <c r="AA24" s="164"/>
    </row>
    <row r="25" spans="1:27" s="3" customFormat="1" x14ac:dyDescent="0.2">
      <c r="A25" s="162" t="s">
        <v>59</v>
      </c>
      <c r="B25" s="162">
        <v>0.7922642406</v>
      </c>
      <c r="C25" s="19">
        <v>0.81826305119999998</v>
      </c>
      <c r="D25" s="19">
        <f t="shared" ref="D25:H25" si="13">D24/D23</f>
        <v>0.8514206108970831</v>
      </c>
      <c r="E25" s="19">
        <f t="shared" si="13"/>
        <v>0.87026890331282136</v>
      </c>
      <c r="F25" s="19">
        <f t="shared" si="13"/>
        <v>0.88010263587590387</v>
      </c>
      <c r="G25" s="19">
        <f t="shared" si="13"/>
        <v>0.87823634157487507</v>
      </c>
      <c r="H25" s="19">
        <f t="shared" si="13"/>
        <v>0.86867611034188941</v>
      </c>
      <c r="I25" s="19">
        <v>0.86837154000000005</v>
      </c>
      <c r="J25" s="19">
        <v>0.87984387200000003</v>
      </c>
      <c r="K25" s="19">
        <f>K24/K23</f>
        <v>0.8777776025485341</v>
      </c>
      <c r="L25" s="19">
        <f t="shared" ref="L25:M25" si="14">L24/L23</f>
        <v>0.87344660110271877</v>
      </c>
      <c r="M25" s="19">
        <f t="shared" si="14"/>
        <v>0.84491160726334891</v>
      </c>
      <c r="N25" s="19">
        <f t="shared" ref="N25" si="15">N24/N23</f>
        <v>0.83604402025710944</v>
      </c>
      <c r="O25" s="19">
        <f>O24/O23</f>
        <v>0.82992595352302889</v>
      </c>
      <c r="P25" s="19">
        <f>P24/P23</f>
        <v>0.83108677337826453</v>
      </c>
      <c r="Q25" s="87">
        <v>0.86709149610000003</v>
      </c>
      <c r="R25" s="87">
        <v>0.86823717659999999</v>
      </c>
      <c r="S25" s="87">
        <v>0.88525631719999998</v>
      </c>
      <c r="Y25" s="104"/>
      <c r="Z25" s="104"/>
      <c r="AA25" s="104"/>
    </row>
    <row r="26" spans="1:27" x14ac:dyDescent="0.2">
      <c r="A26" s="149" t="s">
        <v>112</v>
      </c>
      <c r="B26" s="149"/>
      <c r="C26" s="19">
        <v>2.4055466599999999E-2</v>
      </c>
      <c r="D26" s="19">
        <f t="shared" ref="D26:H27" si="16">(D23-C23)/C23</f>
        <v>-8.5919510602467612E-4</v>
      </c>
      <c r="E26" s="19">
        <f t="shared" si="16"/>
        <v>2.0139653274628508E-2</v>
      </c>
      <c r="F26" s="19">
        <f t="shared" si="16"/>
        <v>1.185197673438422E-2</v>
      </c>
      <c r="G26" s="19">
        <f t="shared" si="16"/>
        <v>5.7332800159952013E-2</v>
      </c>
      <c r="H26" s="19">
        <f t="shared" si="16"/>
        <v>3.5676578578294649E-2</v>
      </c>
      <c r="I26" s="19">
        <v>1.0863776800000001E-2</v>
      </c>
      <c r="J26" s="19">
        <v>-3.5928775000000003E-2</v>
      </c>
      <c r="K26" s="19">
        <f t="shared" ref="K26:M27" si="17">(K23-J23)/J23</f>
        <v>-1.0007806401249025E-2</v>
      </c>
      <c r="L26" s="19">
        <f t="shared" si="17"/>
        <v>-8.7558548471037237E-2</v>
      </c>
      <c r="M26" s="19">
        <f t="shared" si="17"/>
        <v>0.15268679675752286</v>
      </c>
      <c r="N26" s="19"/>
      <c r="O26" s="19">
        <f>(O23-N23)/N23</f>
        <v>4.5627191273860536E-2</v>
      </c>
      <c r="P26" s="19">
        <f>(P23-O23)/O23</f>
        <v>0.10557444232291716</v>
      </c>
      <c r="Q26" s="87">
        <v>-0.112908788</v>
      </c>
      <c r="R26" s="87">
        <v>-4.9289227999999997E-2</v>
      </c>
      <c r="S26" s="87">
        <v>-2.0570716999999999E-2</v>
      </c>
    </row>
    <row r="27" spans="1:27" x14ac:dyDescent="0.2">
      <c r="A27" s="149" t="s">
        <v>113</v>
      </c>
      <c r="B27" s="149"/>
      <c r="C27" s="19">
        <v>5.7660699199999998E-2</v>
      </c>
      <c r="D27" s="19">
        <f t="shared" si="16"/>
        <v>3.9627871813179887E-2</v>
      </c>
      <c r="E27" s="19">
        <f t="shared" si="16"/>
        <v>4.2722957277042721E-2</v>
      </c>
      <c r="F27" s="19">
        <f t="shared" si="16"/>
        <v>2.3285548237117395E-2</v>
      </c>
      <c r="G27" s="19">
        <f t="shared" si="16"/>
        <v>5.5090681912839348E-2</v>
      </c>
      <c r="H27" s="19">
        <f t="shared" si="16"/>
        <v>2.4402497667408311E-2</v>
      </c>
      <c r="I27" s="19">
        <v>1.05093533E-2</v>
      </c>
      <c r="J27" s="19">
        <v>-2.3192124000000001E-2</v>
      </c>
      <c r="K27" s="19">
        <f t="shared" si="17"/>
        <v>-1.2332753664336161E-2</v>
      </c>
      <c r="L27" s="19">
        <f t="shared" si="17"/>
        <v>-9.2060583194092604E-2</v>
      </c>
      <c r="M27" s="19">
        <f t="shared" si="17"/>
        <v>0.11502918769169883</v>
      </c>
      <c r="N27" s="19"/>
      <c r="O27" s="19">
        <f>(O24-N24)/N24</f>
        <v>3.7975420816588036E-2</v>
      </c>
      <c r="P27" s="19">
        <f>(P24-O24)/O24</f>
        <v>0.10712081252454969</v>
      </c>
      <c r="Q27" s="87">
        <v>-8.9621637000000004E-2</v>
      </c>
      <c r="R27" s="87">
        <v>-4.8033062000000001E-2</v>
      </c>
      <c r="S27" s="87">
        <v>-1.371995E-3</v>
      </c>
    </row>
    <row r="28" spans="1:27" ht="15" x14ac:dyDescent="0.25">
      <c r="A28" s="42"/>
      <c r="B28" s="42"/>
      <c r="C28" s="179" t="s">
        <v>36</v>
      </c>
      <c r="D28" s="180"/>
      <c r="E28" s="180"/>
      <c r="F28" s="180"/>
      <c r="G28" s="180"/>
      <c r="H28" s="180"/>
      <c r="I28" s="180"/>
      <c r="J28" s="180"/>
      <c r="K28" s="180"/>
      <c r="L28" s="180"/>
      <c r="M28" s="180"/>
      <c r="N28" s="180"/>
      <c r="O28" s="180"/>
      <c r="P28" s="180"/>
      <c r="Q28" s="180"/>
      <c r="R28" s="180"/>
      <c r="S28" s="181"/>
    </row>
    <row r="29" spans="1:27" s="33" customFormat="1" x14ac:dyDescent="0.2">
      <c r="A29" s="150" t="s">
        <v>93</v>
      </c>
      <c r="B29" s="150">
        <v>27072</v>
      </c>
      <c r="C29" s="14">
        <v>27863</v>
      </c>
      <c r="D29" s="14">
        <v>27834</v>
      </c>
      <c r="E29" s="14">
        <v>28398</v>
      </c>
      <c r="F29" s="14">
        <v>29233</v>
      </c>
      <c r="G29" s="14">
        <v>27130</v>
      </c>
      <c r="H29" s="14">
        <v>30387</v>
      </c>
      <c r="I29" s="14">
        <v>32110</v>
      </c>
      <c r="J29" s="14">
        <v>31287</v>
      </c>
      <c r="K29" s="14">
        <v>30693</v>
      </c>
      <c r="L29" s="14">
        <v>30768</v>
      </c>
      <c r="M29" s="14">
        <v>31776</v>
      </c>
      <c r="N29" s="14">
        <v>30504</v>
      </c>
      <c r="O29" s="14">
        <v>30601</v>
      </c>
      <c r="P29" s="14">
        <v>31557</v>
      </c>
      <c r="Q29" s="14">
        <v>33780</v>
      </c>
      <c r="R29" s="14">
        <v>31217</v>
      </c>
      <c r="S29" s="14">
        <v>30839</v>
      </c>
    </row>
    <row r="30" spans="1:27" s="33" customFormat="1" x14ac:dyDescent="0.2">
      <c r="A30" s="150" t="s">
        <v>94</v>
      </c>
      <c r="B30" s="150">
        <v>23653</v>
      </c>
      <c r="C30" s="14">
        <v>23726</v>
      </c>
      <c r="D30" s="14">
        <v>21407</v>
      </c>
      <c r="E30" s="14">
        <v>24841</v>
      </c>
      <c r="F30" s="14">
        <v>24893</v>
      </c>
      <c r="G30" s="14">
        <v>23088</v>
      </c>
      <c r="H30" s="14">
        <v>25516</v>
      </c>
      <c r="I30" s="14">
        <v>25571</v>
      </c>
      <c r="J30" s="14">
        <v>25206</v>
      </c>
      <c r="K30" s="14">
        <v>24268</v>
      </c>
      <c r="L30" s="14">
        <v>24134</v>
      </c>
      <c r="M30" s="14">
        <v>23653</v>
      </c>
      <c r="N30" s="14">
        <v>24152</v>
      </c>
      <c r="O30" s="14">
        <v>24032</v>
      </c>
      <c r="P30" s="14">
        <v>23545</v>
      </c>
      <c r="Q30" s="14">
        <v>24917</v>
      </c>
      <c r="R30" s="14">
        <v>23829</v>
      </c>
      <c r="S30" s="14">
        <v>24536</v>
      </c>
    </row>
    <row r="31" spans="1:27" s="3" customFormat="1" x14ac:dyDescent="0.2">
      <c r="A31" s="162" t="s">
        <v>59</v>
      </c>
      <c r="B31" s="162">
        <v>0.87370715129999998</v>
      </c>
      <c r="C31" s="19">
        <v>0.85152352580000001</v>
      </c>
      <c r="D31" s="19">
        <f t="shared" ref="D31:H31" si="18">D30/D29</f>
        <v>0.76909535100955662</v>
      </c>
      <c r="E31" s="19">
        <f t="shared" si="18"/>
        <v>0.87474470033100926</v>
      </c>
      <c r="F31" s="19">
        <f t="shared" si="18"/>
        <v>0.8515376458112407</v>
      </c>
      <c r="G31" s="19">
        <f t="shared" si="18"/>
        <v>0.85101363803907115</v>
      </c>
      <c r="H31" s="19">
        <f t="shared" si="18"/>
        <v>0.83970118800802973</v>
      </c>
      <c r="I31" s="19">
        <v>0.79635627529999997</v>
      </c>
      <c r="J31" s="19">
        <v>0.80563812450000005</v>
      </c>
      <c r="K31" s="87">
        <f>K30/K29</f>
        <v>0.79066888215554032</v>
      </c>
      <c r="L31" s="19">
        <f t="shared" ref="L31:M31" si="19">L30/L29</f>
        <v>0.78438637545501821</v>
      </c>
      <c r="M31" s="19">
        <f t="shared" si="19"/>
        <v>0.74436681772406843</v>
      </c>
      <c r="N31" s="87">
        <f t="shared" ref="N31:P31" si="20">N30/N29</f>
        <v>0.79176501442433778</v>
      </c>
      <c r="O31" s="87">
        <f t="shared" si="20"/>
        <v>0.78533381262050261</v>
      </c>
      <c r="P31" s="87">
        <f t="shared" si="20"/>
        <v>0.7461102132648858</v>
      </c>
      <c r="Q31" s="87">
        <v>0.73762581410000005</v>
      </c>
      <c r="R31" s="87">
        <v>0.76333408079999998</v>
      </c>
      <c r="S31" s="87">
        <v>0.79561594089999998</v>
      </c>
    </row>
    <row r="32" spans="1:27" s="33" customFormat="1" x14ac:dyDescent="0.2">
      <c r="A32" s="149" t="s">
        <v>112</v>
      </c>
      <c r="B32" s="149"/>
      <c r="C32" s="19">
        <v>2.92183806E-2</v>
      </c>
      <c r="D32" s="19">
        <f t="shared" ref="D32:H33" si="21">(D29-C29)/C29</f>
        <v>-1.0408068047231096E-3</v>
      </c>
      <c r="E32" s="19">
        <f t="shared" si="21"/>
        <v>2.0262987712869152E-2</v>
      </c>
      <c r="F32" s="19">
        <f t="shared" si="21"/>
        <v>2.9403479118247765E-2</v>
      </c>
      <c r="G32" s="19">
        <f t="shared" si="21"/>
        <v>-7.1939246741696022E-2</v>
      </c>
      <c r="H32" s="19">
        <f t="shared" si="21"/>
        <v>0.12005160339107998</v>
      </c>
      <c r="I32" s="19">
        <v>5.6701879099999998E-2</v>
      </c>
      <c r="J32" s="19">
        <v>-2.5630645000000001E-2</v>
      </c>
      <c r="K32" s="19">
        <f t="shared" ref="K32:M33" si="22">(K29-J29)/J29</f>
        <v>-1.8985521142966727E-2</v>
      </c>
      <c r="L32" s="19">
        <f t="shared" si="22"/>
        <v>2.4435539047991399E-3</v>
      </c>
      <c r="M32" s="19">
        <f t="shared" si="22"/>
        <v>3.2761310452418098E-2</v>
      </c>
      <c r="N32" s="19"/>
      <c r="O32" s="19">
        <f>(O29-N29)/N29</f>
        <v>3.1799108313663783E-3</v>
      </c>
      <c r="P32" s="19">
        <f>(P29-O29)/O29</f>
        <v>3.1240809123884841E-2</v>
      </c>
      <c r="Q32" s="87">
        <v>6.3066465299999999E-2</v>
      </c>
      <c r="R32" s="87">
        <v>-7.5873298000000006E-2</v>
      </c>
      <c r="S32" s="87">
        <v>-1.2108786999999999E-2</v>
      </c>
    </row>
    <row r="33" spans="1:24" s="3" customFormat="1" x14ac:dyDescent="0.2">
      <c r="A33" s="149" t="s">
        <v>113</v>
      </c>
      <c r="B33" s="149"/>
      <c r="C33" s="19">
        <v>3.0862893E-3</v>
      </c>
      <c r="D33" s="19">
        <f t="shared" si="21"/>
        <v>-9.7740874989463031E-2</v>
      </c>
      <c r="E33" s="19">
        <f t="shared" si="21"/>
        <v>0.16041481758303358</v>
      </c>
      <c r="F33" s="19">
        <f t="shared" si="21"/>
        <v>2.0933134736926856E-3</v>
      </c>
      <c r="G33" s="19">
        <f t="shared" si="21"/>
        <v>-7.251034427349054E-2</v>
      </c>
      <c r="H33" s="19">
        <f t="shared" si="21"/>
        <v>0.10516285516285516</v>
      </c>
      <c r="I33" s="19">
        <v>2.1555102999999999E-3</v>
      </c>
      <c r="J33" s="19">
        <v>-1.4273981999999999E-2</v>
      </c>
      <c r="K33" s="19">
        <f t="shared" si="22"/>
        <v>-3.7213361897960803E-2</v>
      </c>
      <c r="L33" s="19">
        <f t="shared" si="22"/>
        <v>-5.5216746332619089E-3</v>
      </c>
      <c r="M33" s="19">
        <f t="shared" si="22"/>
        <v>-1.9930388663296595E-2</v>
      </c>
      <c r="N33" s="19"/>
      <c r="O33" s="19">
        <f>(O30-N30)/N30</f>
        <v>-4.9685326266975822E-3</v>
      </c>
      <c r="P33" s="19">
        <f>(P30-O30)/O30</f>
        <v>-2.0264647137150465E-2</v>
      </c>
      <c r="Q33" s="87">
        <v>5.3439309999999997E-2</v>
      </c>
      <c r="R33" s="87">
        <v>-4.3664967999999998E-2</v>
      </c>
      <c r="S33" s="87">
        <v>2.9669730200000001E-2</v>
      </c>
    </row>
    <row r="34" spans="1:24" s="2" customFormat="1" ht="15" x14ac:dyDescent="0.25">
      <c r="A34" s="42"/>
      <c r="B34" s="42"/>
      <c r="C34" s="179" t="s">
        <v>41</v>
      </c>
      <c r="D34" s="180"/>
      <c r="E34" s="180"/>
      <c r="F34" s="180"/>
      <c r="G34" s="180"/>
      <c r="H34" s="180"/>
      <c r="I34" s="180"/>
      <c r="J34" s="180"/>
      <c r="K34" s="180"/>
      <c r="L34" s="180"/>
      <c r="M34" s="180"/>
      <c r="N34" s="180"/>
      <c r="O34" s="180"/>
      <c r="P34" s="180"/>
      <c r="Q34" s="180"/>
      <c r="R34" s="180"/>
      <c r="S34" s="181"/>
      <c r="T34"/>
      <c r="U34"/>
      <c r="V34"/>
      <c r="W34"/>
      <c r="X34"/>
    </row>
    <row r="35" spans="1:24" s="2" customFormat="1" x14ac:dyDescent="0.2">
      <c r="A35" s="150" t="s">
        <v>93</v>
      </c>
      <c r="B35" s="150">
        <v>20377</v>
      </c>
      <c r="C35" s="14">
        <v>21000</v>
      </c>
      <c r="D35" s="14">
        <v>22280</v>
      </c>
      <c r="E35" s="14">
        <v>23138</v>
      </c>
      <c r="F35" s="14">
        <v>25121</v>
      </c>
      <c r="G35" s="14">
        <v>26141</v>
      </c>
      <c r="H35" s="14">
        <v>25794</v>
      </c>
      <c r="I35" s="14">
        <v>26052</v>
      </c>
      <c r="J35" s="14">
        <v>25711</v>
      </c>
      <c r="K35" s="14">
        <v>23542</v>
      </c>
      <c r="L35" s="14">
        <v>23565</v>
      </c>
      <c r="M35" s="14">
        <v>22912</v>
      </c>
      <c r="N35" s="14">
        <v>23371</v>
      </c>
      <c r="O35" s="14">
        <v>23418</v>
      </c>
      <c r="P35" s="14">
        <v>22689</v>
      </c>
      <c r="Q35" s="14">
        <v>23223</v>
      </c>
      <c r="R35" s="14">
        <v>21238</v>
      </c>
      <c r="S35" s="14">
        <v>20762</v>
      </c>
      <c r="T35"/>
      <c r="U35"/>
      <c r="V35"/>
      <c r="W35"/>
      <c r="X35"/>
    </row>
    <row r="36" spans="1:24" x14ac:dyDescent="0.2">
      <c r="A36" s="150" t="s">
        <v>94</v>
      </c>
      <c r="B36" s="150">
        <v>17089</v>
      </c>
      <c r="C36" s="14">
        <v>17448</v>
      </c>
      <c r="D36" s="14">
        <v>18601</v>
      </c>
      <c r="E36" s="14">
        <v>19068</v>
      </c>
      <c r="F36" s="14">
        <v>19973</v>
      </c>
      <c r="G36" s="14">
        <v>20834</v>
      </c>
      <c r="H36" s="14">
        <v>20708</v>
      </c>
      <c r="I36" s="14">
        <v>21033</v>
      </c>
      <c r="J36" s="14">
        <v>20709</v>
      </c>
      <c r="K36" s="14">
        <v>19453</v>
      </c>
      <c r="L36" s="14">
        <v>19126</v>
      </c>
      <c r="M36" s="14">
        <v>18656</v>
      </c>
      <c r="N36" s="14">
        <v>19324</v>
      </c>
      <c r="O36" s="14">
        <v>19007</v>
      </c>
      <c r="P36" s="14">
        <v>18499</v>
      </c>
      <c r="Q36" s="14">
        <v>19461</v>
      </c>
      <c r="R36" s="14">
        <v>17971</v>
      </c>
      <c r="S36" s="14">
        <v>17942</v>
      </c>
    </row>
    <row r="37" spans="1:24" s="33" customFormat="1" x14ac:dyDescent="0.2">
      <c r="A37" s="162" t="s">
        <v>59</v>
      </c>
      <c r="B37" s="162">
        <v>0.83864160570000001</v>
      </c>
      <c r="C37" s="19">
        <v>0.83085714290000001</v>
      </c>
      <c r="D37" s="19">
        <f t="shared" ref="D37:H37" si="23">D36/D35</f>
        <v>0.83487432675044881</v>
      </c>
      <c r="E37" s="19">
        <f t="shared" si="23"/>
        <v>0.82409888495116257</v>
      </c>
      <c r="F37" s="19">
        <f t="shared" si="23"/>
        <v>0.79507185223518173</v>
      </c>
      <c r="G37" s="19">
        <f t="shared" si="23"/>
        <v>0.796985578210474</v>
      </c>
      <c r="H37" s="19">
        <f t="shared" si="23"/>
        <v>0.80282236178956345</v>
      </c>
      <c r="I37" s="19">
        <v>0.80734684479999996</v>
      </c>
      <c r="J37" s="87">
        <v>0.80545291900000004</v>
      </c>
      <c r="K37" s="87">
        <f>K36/K35</f>
        <v>0.82631042392320109</v>
      </c>
      <c r="L37" s="19">
        <f t="shared" ref="L37:M37" si="24">L36/L35</f>
        <v>0.81162741353702528</v>
      </c>
      <c r="M37" s="19">
        <f t="shared" si="24"/>
        <v>0.81424581005586594</v>
      </c>
      <c r="N37" s="87">
        <f t="shared" ref="N37:P37" si="25">N36/N35</f>
        <v>0.82683667793419191</v>
      </c>
      <c r="O37" s="87">
        <f t="shared" si="25"/>
        <v>0.811640618327782</v>
      </c>
      <c r="P37" s="87">
        <f t="shared" si="25"/>
        <v>0.8153290140596765</v>
      </c>
      <c r="Q37" s="87">
        <v>0.83800542570000003</v>
      </c>
      <c r="R37" s="87">
        <v>0.84617195590000005</v>
      </c>
      <c r="S37" s="87">
        <v>0.86417493499999998</v>
      </c>
    </row>
    <row r="38" spans="1:24" s="33" customFormat="1" x14ac:dyDescent="0.2">
      <c r="A38" s="149" t="s">
        <v>112</v>
      </c>
      <c r="B38" s="149"/>
      <c r="C38" s="19">
        <v>3.0573685999999999E-2</v>
      </c>
      <c r="D38" s="19">
        <f t="shared" ref="D38:H39" si="26">(D35-C35)/C35</f>
        <v>6.0952380952380952E-2</v>
      </c>
      <c r="E38" s="19">
        <f t="shared" si="26"/>
        <v>3.8509874326750446E-2</v>
      </c>
      <c r="F38" s="19">
        <f t="shared" si="26"/>
        <v>8.5703172270723479E-2</v>
      </c>
      <c r="G38" s="19">
        <f t="shared" si="26"/>
        <v>4.0603479160861433E-2</v>
      </c>
      <c r="H38" s="19">
        <f t="shared" si="26"/>
        <v>-1.32741670173291E-2</v>
      </c>
      <c r="I38" s="19">
        <v>1.00023261E-2</v>
      </c>
      <c r="J38" s="19">
        <v>-1.3089206000000001E-2</v>
      </c>
      <c r="K38" s="19">
        <f t="shared" ref="K38:M39" si="27">(K35-J35)/J35</f>
        <v>-8.4360779432927538E-2</v>
      </c>
      <c r="L38" s="19">
        <f t="shared" si="27"/>
        <v>9.769773171353325E-4</v>
      </c>
      <c r="M38" s="19">
        <f t="shared" si="27"/>
        <v>-2.7710587736049227E-2</v>
      </c>
      <c r="N38" s="19"/>
      <c r="O38" s="19">
        <f>(O35-N35)/N35</f>
        <v>2.0110393222369603E-3</v>
      </c>
      <c r="P38" s="19">
        <f>(P35-O35)/O35</f>
        <v>-3.1129900076863951E-2</v>
      </c>
      <c r="Q38" s="87">
        <v>1.3573673200000001E-2</v>
      </c>
      <c r="R38" s="87">
        <v>-8.5475605999999996E-2</v>
      </c>
      <c r="S38" s="87">
        <v>-2.2412656999999999E-2</v>
      </c>
    </row>
    <row r="39" spans="1:24" s="3" customFormat="1" x14ac:dyDescent="0.2">
      <c r="A39" s="149" t="s">
        <v>113</v>
      </c>
      <c r="B39" s="149"/>
      <c r="C39" s="19">
        <v>2.1007665700000001E-2</v>
      </c>
      <c r="D39" s="19">
        <f t="shared" si="26"/>
        <v>6.6082072443833101E-2</v>
      </c>
      <c r="E39" s="19">
        <f t="shared" si="26"/>
        <v>2.5106177087253375E-2</v>
      </c>
      <c r="F39" s="19">
        <f t="shared" si="26"/>
        <v>4.7461715963918606E-2</v>
      </c>
      <c r="G39" s="19">
        <f t="shared" si="26"/>
        <v>4.3108196064687326E-2</v>
      </c>
      <c r="H39" s="19">
        <f t="shared" si="26"/>
        <v>-6.0478064701929542E-3</v>
      </c>
      <c r="I39" s="19">
        <v>1.56944176E-2</v>
      </c>
      <c r="J39" s="19">
        <v>-1.5404365E-2</v>
      </c>
      <c r="K39" s="19">
        <f t="shared" si="27"/>
        <v>-6.0649958955043701E-2</v>
      </c>
      <c r="L39" s="19">
        <f t="shared" si="27"/>
        <v>-1.680974656865265E-2</v>
      </c>
      <c r="M39" s="19">
        <f t="shared" si="27"/>
        <v>-2.4573878490013593E-2</v>
      </c>
      <c r="N39" s="19"/>
      <c r="O39" s="19">
        <f>(O36-N36)/N36</f>
        <v>-1.6404471123990891E-2</v>
      </c>
      <c r="P39" s="19">
        <f>(P36-O36)/O36</f>
        <v>-2.6726995317514601E-2</v>
      </c>
      <c r="Q39" s="87">
        <v>4.31496569E-2</v>
      </c>
      <c r="R39" s="87">
        <v>-7.6563382999999999E-2</v>
      </c>
      <c r="S39" s="87">
        <v>-1.6137110000000001E-3</v>
      </c>
    </row>
    <row r="40" spans="1:24" s="33" customFormat="1" ht="15" x14ac:dyDescent="0.25">
      <c r="A40" s="42"/>
      <c r="B40" s="42"/>
      <c r="C40" s="179" t="s">
        <v>44</v>
      </c>
      <c r="D40" s="180"/>
      <c r="E40" s="180"/>
      <c r="F40" s="180"/>
      <c r="G40" s="180"/>
      <c r="H40" s="180"/>
      <c r="I40" s="180"/>
      <c r="J40" s="180"/>
      <c r="K40" s="180"/>
      <c r="L40" s="180"/>
      <c r="M40" s="180"/>
      <c r="N40" s="180"/>
      <c r="O40" s="180"/>
      <c r="P40" s="180"/>
      <c r="Q40" s="180"/>
      <c r="R40" s="180"/>
      <c r="S40" s="181"/>
    </row>
    <row r="41" spans="1:24" s="3" customFormat="1" x14ac:dyDescent="0.2">
      <c r="A41" s="150" t="s">
        <v>93</v>
      </c>
      <c r="B41" s="150">
        <v>6860</v>
      </c>
      <c r="C41" s="14">
        <v>7416</v>
      </c>
      <c r="D41" s="14">
        <v>7860</v>
      </c>
      <c r="E41" s="14">
        <v>7869</v>
      </c>
      <c r="F41" s="14">
        <v>7975</v>
      </c>
      <c r="G41" s="14">
        <v>9043</v>
      </c>
      <c r="H41" s="14">
        <v>8969</v>
      </c>
      <c r="I41" s="14">
        <v>9083</v>
      </c>
      <c r="J41" s="14">
        <v>8199</v>
      </c>
      <c r="K41" s="14">
        <v>8438</v>
      </c>
      <c r="L41" s="14">
        <v>10620</v>
      </c>
      <c r="M41" s="14">
        <v>9246</v>
      </c>
      <c r="N41" s="14">
        <v>8326</v>
      </c>
      <c r="O41" s="14">
        <v>10518</v>
      </c>
      <c r="P41" s="14">
        <v>9063</v>
      </c>
      <c r="Q41" s="14">
        <v>6867</v>
      </c>
      <c r="R41" s="14">
        <v>6218</v>
      </c>
      <c r="S41" s="14">
        <v>6580</v>
      </c>
    </row>
    <row r="42" spans="1:24" x14ac:dyDescent="0.2">
      <c r="A42" s="150" t="s">
        <v>94</v>
      </c>
      <c r="B42" s="150">
        <v>6120</v>
      </c>
      <c r="C42" s="14">
        <v>6620</v>
      </c>
      <c r="D42" s="14">
        <v>7004</v>
      </c>
      <c r="E42" s="14">
        <v>6836</v>
      </c>
      <c r="F42" s="14">
        <v>7318</v>
      </c>
      <c r="G42" s="14">
        <v>8535</v>
      </c>
      <c r="H42" s="14">
        <v>8325</v>
      </c>
      <c r="I42" s="14">
        <v>8538</v>
      </c>
      <c r="J42" s="14">
        <v>7663</v>
      </c>
      <c r="K42" s="14">
        <v>7841</v>
      </c>
      <c r="L42" s="14">
        <v>9480</v>
      </c>
      <c r="M42" s="14">
        <v>8587</v>
      </c>
      <c r="N42" s="14">
        <v>7753</v>
      </c>
      <c r="O42" s="14">
        <v>9400</v>
      </c>
      <c r="P42" s="14">
        <v>8461</v>
      </c>
      <c r="Q42" s="14">
        <v>6121</v>
      </c>
      <c r="R42" s="14">
        <v>5468</v>
      </c>
      <c r="S42" s="14">
        <v>5996</v>
      </c>
    </row>
    <row r="43" spans="1:24" s="2" customFormat="1" x14ac:dyDescent="0.2">
      <c r="A43" s="162" t="s">
        <v>59</v>
      </c>
      <c r="B43" s="162">
        <v>0.89212827989999999</v>
      </c>
      <c r="C43" s="19">
        <v>0.89266450919999996</v>
      </c>
      <c r="D43" s="19">
        <f t="shared" ref="D43:H43" si="28">D42/D41</f>
        <v>0.89109414758269723</v>
      </c>
      <c r="E43" s="19">
        <f t="shared" si="28"/>
        <v>0.86872537806582795</v>
      </c>
      <c r="F43" s="19">
        <f t="shared" si="28"/>
        <v>0.91761755485893415</v>
      </c>
      <c r="G43" s="19">
        <f t="shared" si="28"/>
        <v>0.94382395222824289</v>
      </c>
      <c r="H43" s="19">
        <f t="shared" si="28"/>
        <v>0.92819712342513105</v>
      </c>
      <c r="I43" s="19">
        <v>0.93999779809999995</v>
      </c>
      <c r="J43" s="19">
        <v>0.93462617390000002</v>
      </c>
      <c r="K43" s="87">
        <f>K42/K41</f>
        <v>0.92924863711780048</v>
      </c>
      <c r="L43" s="19">
        <f t="shared" ref="L43:M43" si="29">L42/L41</f>
        <v>0.89265536723163841</v>
      </c>
      <c r="M43" s="19">
        <f t="shared" si="29"/>
        <v>0.92872593553969285</v>
      </c>
      <c r="N43" s="87">
        <f t="shared" ref="N43:P43" si="30">N42/N41</f>
        <v>0.93117943790535673</v>
      </c>
      <c r="O43" s="87">
        <f t="shared" si="30"/>
        <v>0.89370602776193198</v>
      </c>
      <c r="P43" s="87">
        <f t="shared" si="30"/>
        <v>0.93357607856118285</v>
      </c>
      <c r="Q43" s="87">
        <v>0.89136449689999997</v>
      </c>
      <c r="R43" s="87">
        <v>0.87938243810000005</v>
      </c>
      <c r="S43" s="87">
        <v>0.91124620059999994</v>
      </c>
      <c r="T43"/>
      <c r="U43"/>
      <c r="V43"/>
      <c r="W43"/>
      <c r="X43"/>
    </row>
    <row r="44" spans="1:24" x14ac:dyDescent="0.2">
      <c r="A44" s="149" t="s">
        <v>112</v>
      </c>
      <c r="B44" s="149"/>
      <c r="C44" s="19">
        <v>8.1049562699999994E-2</v>
      </c>
      <c r="D44" s="19">
        <f t="shared" ref="D44:H45" si="31">(D41-C41)/C41</f>
        <v>5.9870550161812294E-2</v>
      </c>
      <c r="E44" s="19">
        <f t="shared" si="31"/>
        <v>1.1450381679389313E-3</v>
      </c>
      <c r="F44" s="19">
        <f t="shared" si="31"/>
        <v>1.3470580759944084E-2</v>
      </c>
      <c r="G44" s="19">
        <f t="shared" si="31"/>
        <v>0.13391849529780564</v>
      </c>
      <c r="H44" s="19">
        <f t="shared" si="31"/>
        <v>-8.1831250691142329E-3</v>
      </c>
      <c r="I44" s="19">
        <v>1.2710447099999999E-2</v>
      </c>
      <c r="J44" s="19">
        <v>-9.7324672000000001E-2</v>
      </c>
      <c r="K44" s="19">
        <f t="shared" ref="K44:M45" si="32">(K41-J41)/J41</f>
        <v>2.9149896328820587E-2</v>
      </c>
      <c r="L44" s="19">
        <f t="shared" si="32"/>
        <v>0.25859208343209289</v>
      </c>
      <c r="M44" s="19">
        <f t="shared" si="32"/>
        <v>-0.12937853107344632</v>
      </c>
      <c r="N44" s="19"/>
      <c r="O44" s="87">
        <f>(O41-N41)/N41</f>
        <v>0.26327167907758831</v>
      </c>
      <c r="P44" s="87">
        <f>(P41-O41)/O41</f>
        <v>-0.13833428408442669</v>
      </c>
      <c r="Q44" s="87">
        <v>-0.25730045400000001</v>
      </c>
      <c r="R44" s="87">
        <v>-9.4509974999999996E-2</v>
      </c>
      <c r="S44" s="87">
        <v>5.8218076600000002E-2</v>
      </c>
    </row>
    <row r="45" spans="1:24" s="33" customFormat="1" x14ac:dyDescent="0.2">
      <c r="A45" s="149" t="s">
        <v>113</v>
      </c>
      <c r="B45" s="149"/>
      <c r="C45" s="19">
        <v>8.1699346399999997E-2</v>
      </c>
      <c r="D45" s="19">
        <f t="shared" si="31"/>
        <v>5.8006042296072508E-2</v>
      </c>
      <c r="E45" s="19">
        <f t="shared" si="31"/>
        <v>-2.3986293546544833E-2</v>
      </c>
      <c r="F45" s="19">
        <f t="shared" si="31"/>
        <v>7.0509069631363372E-2</v>
      </c>
      <c r="G45" s="19">
        <f t="shared" si="31"/>
        <v>0.16630226837933862</v>
      </c>
      <c r="H45" s="19">
        <f t="shared" si="31"/>
        <v>-2.4604569420035149E-2</v>
      </c>
      <c r="I45" s="19">
        <v>2.5585585599999999E-2</v>
      </c>
      <c r="J45" s="19">
        <v>-0.102483017</v>
      </c>
      <c r="K45" s="19">
        <f t="shared" si="32"/>
        <v>2.3228500587237376E-2</v>
      </c>
      <c r="L45" s="19">
        <f t="shared" si="32"/>
        <v>0.20902946052799387</v>
      </c>
      <c r="M45" s="19">
        <f t="shared" si="32"/>
        <v>-9.4198312236286913E-2</v>
      </c>
      <c r="N45" s="19"/>
      <c r="O45" s="19">
        <f>(O42-N42)/N42</f>
        <v>0.21243389655617181</v>
      </c>
      <c r="P45" s="19">
        <f>(P42-O42)/O42</f>
        <v>-9.9893617021276596E-2</v>
      </c>
      <c r="Q45" s="87">
        <v>-0.28717829299999997</v>
      </c>
      <c r="R45" s="87">
        <v>-0.106681915</v>
      </c>
      <c r="S45" s="87">
        <v>9.6561814199999998E-2</v>
      </c>
    </row>
    <row r="46" spans="1:24" s="33" customFormat="1" ht="15" x14ac:dyDescent="0.25">
      <c r="A46" s="42"/>
      <c r="B46" s="42"/>
      <c r="C46" s="179" t="s">
        <v>48</v>
      </c>
      <c r="D46" s="180"/>
      <c r="E46" s="180"/>
      <c r="F46" s="180"/>
      <c r="G46" s="180"/>
      <c r="H46" s="180"/>
      <c r="I46" s="180"/>
      <c r="J46" s="180"/>
      <c r="K46" s="180"/>
      <c r="L46" s="180"/>
      <c r="M46" s="180"/>
      <c r="N46" s="180"/>
      <c r="O46" s="180"/>
      <c r="P46" s="180"/>
      <c r="Q46" s="180"/>
      <c r="R46" s="180"/>
      <c r="S46" s="181"/>
    </row>
    <row r="47" spans="1:24" s="3" customFormat="1" x14ac:dyDescent="0.2">
      <c r="A47" s="150" t="s">
        <v>93</v>
      </c>
      <c r="B47" s="150">
        <v>5793</v>
      </c>
      <c r="C47" s="14">
        <v>5951</v>
      </c>
      <c r="D47" s="14">
        <v>6128</v>
      </c>
      <c r="E47" s="14">
        <v>6507</v>
      </c>
      <c r="F47" s="14">
        <v>6689</v>
      </c>
      <c r="G47" s="14">
        <v>6581</v>
      </c>
      <c r="H47" s="14">
        <v>6653</v>
      </c>
      <c r="I47" s="14">
        <v>6407</v>
      </c>
      <c r="J47" s="14">
        <v>6720</v>
      </c>
      <c r="K47" s="14">
        <v>7055</v>
      </c>
      <c r="L47" s="14">
        <v>6442</v>
      </c>
      <c r="M47" s="14">
        <v>6883</v>
      </c>
      <c r="N47" s="14">
        <v>6964</v>
      </c>
      <c r="O47" s="14">
        <v>6365</v>
      </c>
      <c r="P47" s="14">
        <v>6765</v>
      </c>
      <c r="Q47" s="14">
        <v>6286</v>
      </c>
      <c r="R47" s="14">
        <v>5780</v>
      </c>
      <c r="S47" s="14">
        <v>5886</v>
      </c>
    </row>
    <row r="48" spans="1:24" s="33" customFormat="1" x14ac:dyDescent="0.2">
      <c r="A48" s="150" t="s">
        <v>94</v>
      </c>
      <c r="B48" s="150">
        <v>5051</v>
      </c>
      <c r="C48" s="14">
        <v>5130</v>
      </c>
      <c r="D48" s="14">
        <v>5336</v>
      </c>
      <c r="E48" s="14">
        <v>5785</v>
      </c>
      <c r="F48" s="14">
        <v>5796</v>
      </c>
      <c r="G48" s="14">
        <v>5672</v>
      </c>
      <c r="H48" s="14">
        <v>5743</v>
      </c>
      <c r="I48" s="14">
        <v>5511</v>
      </c>
      <c r="J48" s="14">
        <v>5747</v>
      </c>
      <c r="K48" s="14">
        <v>6182</v>
      </c>
      <c r="L48" s="14">
        <v>5594</v>
      </c>
      <c r="M48" s="14">
        <v>5915</v>
      </c>
      <c r="N48" s="14">
        <v>6116</v>
      </c>
      <c r="O48" s="14">
        <v>5527</v>
      </c>
      <c r="P48" s="14">
        <v>5828</v>
      </c>
      <c r="Q48" s="14">
        <v>5450</v>
      </c>
      <c r="R48" s="14">
        <v>5127</v>
      </c>
      <c r="S48" s="14">
        <v>5207</v>
      </c>
    </row>
    <row r="49" spans="1:24" s="3" customFormat="1" x14ac:dyDescent="0.2">
      <c r="A49" s="162" t="s">
        <v>59</v>
      </c>
      <c r="B49" s="162">
        <v>0.87191437940000005</v>
      </c>
      <c r="C49" s="19">
        <v>0.86203999330000003</v>
      </c>
      <c r="D49" s="19">
        <f t="shared" ref="D49:H49" si="33">D48/D47</f>
        <v>0.87075718015665793</v>
      </c>
      <c r="E49" s="19">
        <f t="shared" si="33"/>
        <v>0.88904256954049488</v>
      </c>
      <c r="F49" s="19">
        <f t="shared" si="33"/>
        <v>0.86649723426521152</v>
      </c>
      <c r="G49" s="19">
        <f t="shared" si="33"/>
        <v>0.86187509497036929</v>
      </c>
      <c r="H49" s="19">
        <f t="shared" si="33"/>
        <v>0.86321960018036981</v>
      </c>
      <c r="I49" s="19">
        <v>0.8601529577</v>
      </c>
      <c r="J49" s="19">
        <v>0.85520833330000001</v>
      </c>
      <c r="K49" s="87">
        <f>K48/K47</f>
        <v>0.87625797306874553</v>
      </c>
      <c r="L49" s="19">
        <f t="shared" ref="L49:M49" si="34">L48/L47</f>
        <v>0.86836386215461037</v>
      </c>
      <c r="M49" s="19">
        <f t="shared" si="34"/>
        <v>0.85936364957140776</v>
      </c>
      <c r="N49" s="87">
        <f t="shared" ref="N49:P49" si="35">N48/N47</f>
        <v>0.87823090178058583</v>
      </c>
      <c r="O49" s="87">
        <f t="shared" si="35"/>
        <v>0.86834249803613517</v>
      </c>
      <c r="P49" s="87">
        <f t="shared" si="35"/>
        <v>0.86149297856614926</v>
      </c>
      <c r="Q49" s="87">
        <v>0.86700604520000002</v>
      </c>
      <c r="R49" s="87">
        <v>0.88702422150000004</v>
      </c>
      <c r="S49" s="87">
        <v>0.88464152230000004</v>
      </c>
    </row>
    <row r="50" spans="1:24" x14ac:dyDescent="0.2">
      <c r="A50" s="149" t="s">
        <v>112</v>
      </c>
      <c r="B50" s="149"/>
      <c r="C50" s="19">
        <v>2.7274296600000001E-2</v>
      </c>
      <c r="D50" s="19">
        <f t="shared" ref="D50:H51" si="36">(D47-C47)/C47</f>
        <v>2.9742900352881869E-2</v>
      </c>
      <c r="E50" s="19">
        <f t="shared" si="36"/>
        <v>6.1847258485639683E-2</v>
      </c>
      <c r="F50" s="19">
        <f t="shared" si="36"/>
        <v>2.7969878592285231E-2</v>
      </c>
      <c r="G50" s="19">
        <f t="shared" si="36"/>
        <v>-1.6145911197488413E-2</v>
      </c>
      <c r="H50" s="19">
        <f t="shared" si="36"/>
        <v>1.0940586537000457E-2</v>
      </c>
      <c r="I50" s="19">
        <v>-3.6975800000000003E-2</v>
      </c>
      <c r="J50" s="19">
        <v>4.8852817200000002E-2</v>
      </c>
      <c r="K50" s="19">
        <f t="shared" ref="K50:M51" si="37">(K47-J47)/J47</f>
        <v>4.9851190476190479E-2</v>
      </c>
      <c r="L50" s="19">
        <f t="shared" si="37"/>
        <v>-8.6888731396172925E-2</v>
      </c>
      <c r="M50" s="19">
        <f t="shared" si="37"/>
        <v>6.8457000931387763E-2</v>
      </c>
      <c r="N50" s="19"/>
      <c r="O50" s="19">
        <f>(O47-N47)/N47</f>
        <v>-8.6013785180930502E-2</v>
      </c>
      <c r="P50" s="19">
        <f>(P47-O47)/O47</f>
        <v>6.2843676355066769E-2</v>
      </c>
      <c r="Q50" s="87">
        <v>-8.6735435E-2</v>
      </c>
      <c r="R50" s="87">
        <v>-8.0496340999999999E-2</v>
      </c>
      <c r="S50" s="87">
        <v>1.8339100300000001E-2</v>
      </c>
    </row>
    <row r="51" spans="1:24" x14ac:dyDescent="0.2">
      <c r="A51" s="149" t="s">
        <v>113</v>
      </c>
      <c r="B51" s="149"/>
      <c r="C51" s="19">
        <v>1.5640467200000001E-2</v>
      </c>
      <c r="D51" s="19">
        <f t="shared" si="36"/>
        <v>4.0155945419103313E-2</v>
      </c>
      <c r="E51" s="19">
        <f t="shared" si="36"/>
        <v>8.4145427286356822E-2</v>
      </c>
      <c r="F51" s="19">
        <f t="shared" si="36"/>
        <v>1.9014693171996544E-3</v>
      </c>
      <c r="G51" s="19">
        <f t="shared" si="36"/>
        <v>-2.139406487232574E-2</v>
      </c>
      <c r="H51" s="19">
        <f t="shared" si="36"/>
        <v>1.2517630465444287E-2</v>
      </c>
      <c r="I51" s="19">
        <v>-4.0397005E-2</v>
      </c>
      <c r="J51" s="19">
        <v>4.2823444000000002E-2</v>
      </c>
      <c r="K51" s="19">
        <f t="shared" si="37"/>
        <v>7.5691665216634771E-2</v>
      </c>
      <c r="L51" s="19">
        <f t="shared" si="37"/>
        <v>-9.5114849563248144E-2</v>
      </c>
      <c r="M51" s="19">
        <f t="shared" si="37"/>
        <v>5.7382910260993923E-2</v>
      </c>
      <c r="N51" s="19"/>
      <c r="O51" s="19">
        <f>(O48-N48)/N48</f>
        <v>-9.6304774362328316E-2</v>
      </c>
      <c r="P51" s="19">
        <f>(P48-O48)/O48</f>
        <v>5.4459924009408356E-2</v>
      </c>
      <c r="Q51" s="87">
        <v>-7.8613693999999998E-2</v>
      </c>
      <c r="R51" s="87">
        <v>-5.9266054999999998E-2</v>
      </c>
      <c r="S51" s="87">
        <v>1.56036669E-2</v>
      </c>
    </row>
    <row r="52" spans="1:24" ht="15" x14ac:dyDescent="0.25">
      <c r="A52" s="42"/>
      <c r="B52" s="42"/>
      <c r="C52" s="179" t="s">
        <v>46</v>
      </c>
      <c r="D52" s="180"/>
      <c r="E52" s="180"/>
      <c r="F52" s="180"/>
      <c r="G52" s="180"/>
      <c r="H52" s="180"/>
      <c r="I52" s="180"/>
      <c r="J52" s="180"/>
      <c r="K52" s="180"/>
      <c r="L52" s="180"/>
      <c r="M52" s="180"/>
      <c r="N52" s="180"/>
      <c r="O52" s="180"/>
      <c r="P52" s="180"/>
      <c r="Q52" s="180"/>
      <c r="R52" s="180"/>
      <c r="S52" s="181"/>
    </row>
    <row r="53" spans="1:24" s="33" customFormat="1" x14ac:dyDescent="0.2">
      <c r="A53" s="150" t="s">
        <v>93</v>
      </c>
      <c r="B53" s="150">
        <v>1932</v>
      </c>
      <c r="C53" s="14">
        <v>1926</v>
      </c>
      <c r="D53" s="14">
        <v>2217</v>
      </c>
      <c r="E53" s="14">
        <v>2172</v>
      </c>
      <c r="F53" s="14">
        <v>2344</v>
      </c>
      <c r="G53" s="14">
        <v>2620</v>
      </c>
      <c r="H53" s="14">
        <v>2584</v>
      </c>
      <c r="I53" s="14">
        <v>2557</v>
      </c>
      <c r="J53" s="14">
        <v>2435</v>
      </c>
      <c r="K53" s="14">
        <v>2362</v>
      </c>
      <c r="L53" s="14">
        <v>2441</v>
      </c>
      <c r="M53" s="14">
        <v>2535</v>
      </c>
      <c r="N53" s="14">
        <v>2233</v>
      </c>
      <c r="O53" s="14">
        <v>2287</v>
      </c>
      <c r="P53" s="14">
        <v>2369</v>
      </c>
      <c r="Q53" s="14">
        <v>2464</v>
      </c>
      <c r="R53" s="14">
        <v>2363</v>
      </c>
      <c r="S53" s="14">
        <v>2143</v>
      </c>
    </row>
    <row r="54" spans="1:24" s="33" customFormat="1" x14ac:dyDescent="0.2">
      <c r="A54" s="150" t="s">
        <v>94</v>
      </c>
      <c r="B54" s="150">
        <v>1568</v>
      </c>
      <c r="C54" s="14">
        <v>1584</v>
      </c>
      <c r="D54" s="14">
        <v>1833</v>
      </c>
      <c r="E54" s="14">
        <v>1747</v>
      </c>
      <c r="F54" s="14">
        <v>1707</v>
      </c>
      <c r="G54" s="14">
        <v>1989</v>
      </c>
      <c r="H54" s="14">
        <v>1981</v>
      </c>
      <c r="I54" s="14">
        <v>1967</v>
      </c>
      <c r="J54" s="14">
        <v>1985</v>
      </c>
      <c r="K54" s="14">
        <v>1934</v>
      </c>
      <c r="L54" s="14">
        <v>1991</v>
      </c>
      <c r="M54" s="14">
        <v>1981</v>
      </c>
      <c r="N54" s="14">
        <v>1830</v>
      </c>
      <c r="O54" s="14">
        <v>1859</v>
      </c>
      <c r="P54" s="14">
        <v>1843</v>
      </c>
      <c r="Q54" s="14">
        <v>1935</v>
      </c>
      <c r="R54" s="14">
        <v>1854</v>
      </c>
      <c r="S54" s="14">
        <v>1772</v>
      </c>
    </row>
    <row r="55" spans="1:24" s="3" customFormat="1" x14ac:dyDescent="0.2">
      <c r="A55" s="162" t="s">
        <v>59</v>
      </c>
      <c r="B55" s="162">
        <v>0.81159420289999995</v>
      </c>
      <c r="C55" s="19">
        <v>0.82242990650000003</v>
      </c>
      <c r="D55" s="19">
        <f t="shared" ref="D55:H55" si="38">D54/D53</f>
        <v>0.82679296346414077</v>
      </c>
      <c r="E55" s="19">
        <f t="shared" si="38"/>
        <v>0.80432780847145491</v>
      </c>
      <c r="F55" s="19">
        <f t="shared" si="38"/>
        <v>0.72824232081911267</v>
      </c>
      <c r="G55" s="19">
        <f t="shared" si="38"/>
        <v>0.75916030534351142</v>
      </c>
      <c r="H55" s="19">
        <f t="shared" si="38"/>
        <v>0.76664086687306499</v>
      </c>
      <c r="I55" s="19">
        <v>0.76926085259999999</v>
      </c>
      <c r="J55" s="19">
        <v>0.81519507189999996</v>
      </c>
      <c r="K55" s="87">
        <f>K54/K53</f>
        <v>0.8187976291278577</v>
      </c>
      <c r="L55" s="19">
        <f t="shared" ref="L55:M55" si="39">L54/L53</f>
        <v>0.81564932404752155</v>
      </c>
      <c r="M55" s="19">
        <f t="shared" si="39"/>
        <v>0.78145956607495071</v>
      </c>
      <c r="N55" s="87">
        <f t="shared" ref="N55:P55" si="40">N54/N53</f>
        <v>0.81952530228392295</v>
      </c>
      <c r="O55" s="87">
        <f t="shared" si="40"/>
        <v>0.81285526891123738</v>
      </c>
      <c r="P55" s="87">
        <f t="shared" si="40"/>
        <v>0.77796538623891942</v>
      </c>
      <c r="Q55" s="87">
        <v>0.78530844160000002</v>
      </c>
      <c r="R55" s="87">
        <v>0.78459585269999998</v>
      </c>
      <c r="S55" s="87">
        <v>0.82687820810000001</v>
      </c>
    </row>
    <row r="56" spans="1:24" s="33" customFormat="1" x14ac:dyDescent="0.2">
      <c r="A56" s="149" t="s">
        <v>112</v>
      </c>
      <c r="B56" s="149"/>
      <c r="C56" s="19">
        <v>-3.1055900000000001E-3</v>
      </c>
      <c r="D56" s="19">
        <f>(D53-C53)/C53</f>
        <v>0.15109034267912771</v>
      </c>
      <c r="E56" s="19">
        <f t="shared" ref="E56:H57" si="41">(E53-D53)/D53</f>
        <v>-2.0297699594046009E-2</v>
      </c>
      <c r="F56" s="19">
        <f t="shared" si="41"/>
        <v>7.918968692449356E-2</v>
      </c>
      <c r="G56" s="19">
        <f t="shared" si="41"/>
        <v>0.11774744027303755</v>
      </c>
      <c r="H56" s="19">
        <f t="shared" si="41"/>
        <v>-1.3740458015267175E-2</v>
      </c>
      <c r="I56" s="19">
        <v>-1.0448916000000001E-2</v>
      </c>
      <c r="J56" s="19">
        <v>-4.7712163000000002E-2</v>
      </c>
      <c r="K56" s="19">
        <f t="shared" ref="K56:K57" si="42">(K53-J53)/J53</f>
        <v>-2.997946611909651E-2</v>
      </c>
      <c r="L56" s="19">
        <f t="shared" ref="L56:L57" si="43">(L53-K53)/K53</f>
        <v>3.3446232006773921E-2</v>
      </c>
      <c r="M56" s="19">
        <f t="shared" ref="M56:M57" si="44">(M53-L53)/L53</f>
        <v>3.8508807865628839E-2</v>
      </c>
      <c r="N56" s="19"/>
      <c r="O56" s="19">
        <f t="shared" ref="O56:P57" si="45">(O53-N53)/N53</f>
        <v>2.4182713837886251E-2</v>
      </c>
      <c r="P56" s="19">
        <f t="shared" si="45"/>
        <v>3.5854831657192832E-2</v>
      </c>
      <c r="Q56" s="87">
        <v>-2.8007890000000001E-2</v>
      </c>
      <c r="R56" s="87">
        <v>-4.0990260000000001E-2</v>
      </c>
      <c r="S56" s="87">
        <v>-9.3101988999999996E-2</v>
      </c>
    </row>
    <row r="57" spans="1:24" s="3" customFormat="1" x14ac:dyDescent="0.2">
      <c r="A57" s="149" t="s">
        <v>113</v>
      </c>
      <c r="B57" s="149"/>
      <c r="C57" s="19">
        <v>1.02040816E-2</v>
      </c>
      <c r="D57" s="19">
        <f>(D54-C54)/C54</f>
        <v>0.1571969696969697</v>
      </c>
      <c r="E57" s="19">
        <f t="shared" si="41"/>
        <v>-4.6917621385706494E-2</v>
      </c>
      <c r="F57" s="19">
        <f t="shared" si="41"/>
        <v>-2.2896393817973669E-2</v>
      </c>
      <c r="G57" s="19">
        <f t="shared" si="41"/>
        <v>0.16520210896309315</v>
      </c>
      <c r="H57" s="19">
        <f t="shared" si="41"/>
        <v>-4.0221216691804923E-3</v>
      </c>
      <c r="I57" s="19">
        <v>-7.0671379999999997E-3</v>
      </c>
      <c r="J57" s="19">
        <v>9.1509914000000008E-3</v>
      </c>
      <c r="K57" s="19">
        <f t="shared" si="42"/>
        <v>-2.5692695214105794E-2</v>
      </c>
      <c r="L57" s="19">
        <f t="shared" si="43"/>
        <v>2.9472595656670115E-2</v>
      </c>
      <c r="M57" s="19">
        <f t="shared" si="44"/>
        <v>-5.0226017076845809E-3</v>
      </c>
      <c r="N57" s="19"/>
      <c r="O57" s="19">
        <f t="shared" si="45"/>
        <v>1.5846994535519125E-2</v>
      </c>
      <c r="P57" s="19">
        <f t="shared" si="45"/>
        <v>-8.6067778375470676E-3</v>
      </c>
      <c r="Q57" s="87">
        <v>-2.3220596E-2</v>
      </c>
      <c r="R57" s="87">
        <v>-4.1860464999999999E-2</v>
      </c>
      <c r="S57" s="87">
        <v>-4.4228694999999998E-2</v>
      </c>
    </row>
    <row r="58" spans="1:24" x14ac:dyDescent="0.2">
      <c r="B58" s="170" t="s">
        <v>117</v>
      </c>
      <c r="C58" s="97"/>
      <c r="F58"/>
      <c r="G58"/>
      <c r="K58" s="33"/>
      <c r="L58" s="33"/>
      <c r="M58" s="33"/>
      <c r="N58" s="33"/>
      <c r="O58" s="33"/>
    </row>
    <row r="59" spans="1:24" s="33" customFormat="1" ht="14.25" x14ac:dyDescent="0.2">
      <c r="A59" s="60"/>
      <c r="B59" s="168" t="s">
        <v>145</v>
      </c>
      <c r="C59"/>
      <c r="D59"/>
      <c r="E59"/>
      <c r="F59" s="3"/>
      <c r="G59" s="3"/>
      <c r="H59"/>
      <c r="I59"/>
      <c r="J59"/>
      <c r="K59"/>
      <c r="L59" s="145"/>
      <c r="M59" s="145"/>
      <c r="N59" s="146"/>
      <c r="O59" s="145"/>
      <c r="P59"/>
      <c r="Q59"/>
      <c r="R59"/>
      <c r="S59"/>
    </row>
    <row r="60" spans="1:24" s="3" customFormat="1" ht="14.25" x14ac:dyDescent="0.2">
      <c r="A60" s="60"/>
      <c r="B60" s="168" t="s">
        <v>146</v>
      </c>
      <c r="C60"/>
      <c r="D60"/>
      <c r="E60"/>
      <c r="H60"/>
      <c r="I60" s="147"/>
      <c r="J60"/>
      <c r="K60"/>
      <c r="L60"/>
      <c r="M60"/>
      <c r="N60"/>
      <c r="O60"/>
      <c r="P60"/>
      <c r="Q60"/>
      <c r="R60"/>
      <c r="S60"/>
    </row>
    <row r="61" spans="1:24" s="151" customFormat="1" ht="14.25" x14ac:dyDescent="0.2">
      <c r="A61" s="60"/>
      <c r="B61" s="168" t="s">
        <v>147</v>
      </c>
      <c r="C61"/>
      <c r="D61"/>
      <c r="E61"/>
      <c r="F61" s="3"/>
      <c r="G61" s="3"/>
      <c r="H61"/>
      <c r="I61"/>
      <c r="J61"/>
      <c r="K61"/>
      <c r="L61"/>
      <c r="M61"/>
      <c r="N61"/>
      <c r="O61"/>
      <c r="P61"/>
      <c r="Q61"/>
      <c r="R61"/>
      <c r="S61"/>
      <c r="T61" s="33"/>
      <c r="U61" s="33"/>
      <c r="V61" s="33"/>
      <c r="W61" s="33"/>
      <c r="X61" s="33"/>
    </row>
    <row r="62" spans="1:24" s="3" customFormat="1" ht="14.25" x14ac:dyDescent="0.2">
      <c r="A62" s="60"/>
      <c r="B62" s="168" t="s">
        <v>148</v>
      </c>
      <c r="C62"/>
      <c r="D62"/>
      <c r="E62"/>
      <c r="H62"/>
      <c r="I62"/>
      <c r="J62"/>
      <c r="K62"/>
      <c r="L62"/>
      <c r="M62"/>
      <c r="N62"/>
      <c r="O62"/>
      <c r="P62"/>
      <c r="Q62"/>
      <c r="R62"/>
      <c r="S62"/>
    </row>
    <row r="63" spans="1:24" ht="14.25" x14ac:dyDescent="0.2">
      <c r="A63" s="60"/>
      <c r="B63" s="168" t="s">
        <v>149</v>
      </c>
    </row>
    <row r="64" spans="1:24" ht="14.25" x14ac:dyDescent="0.2">
      <c r="B64" s="168" t="s">
        <v>150</v>
      </c>
    </row>
    <row r="66" spans="1:19" s="33" customFormat="1" x14ac:dyDescent="0.2">
      <c r="A66" s="1"/>
      <c r="B66" s="1"/>
      <c r="C66"/>
      <c r="D66"/>
      <c r="E66"/>
      <c r="F66" s="3"/>
      <c r="G66" s="3"/>
      <c r="H66"/>
      <c r="I66"/>
      <c r="J66"/>
      <c r="K66"/>
      <c r="L66"/>
      <c r="M66"/>
      <c r="N66"/>
      <c r="O66"/>
      <c r="P66"/>
      <c r="Q66"/>
      <c r="R66"/>
      <c r="S66"/>
    </row>
    <row r="67" spans="1:19" s="33" customFormat="1" x14ac:dyDescent="0.2">
      <c r="A67" s="1"/>
      <c r="B67" s="1"/>
      <c r="C67"/>
      <c r="D67"/>
      <c r="E67"/>
      <c r="F67" s="3"/>
      <c r="G67" s="3"/>
      <c r="H67"/>
      <c r="I67"/>
      <c r="J67"/>
      <c r="K67"/>
      <c r="L67"/>
      <c r="M67"/>
      <c r="N67"/>
      <c r="O67"/>
      <c r="P67"/>
      <c r="Q67"/>
      <c r="R67"/>
      <c r="S67"/>
    </row>
    <row r="68" spans="1:19" s="3" customFormat="1" x14ac:dyDescent="0.2">
      <c r="A68" s="1"/>
      <c r="B68" s="1"/>
      <c r="C68"/>
      <c r="D68"/>
      <c r="E68"/>
      <c r="H68"/>
      <c r="I68"/>
      <c r="J68"/>
      <c r="K68"/>
      <c r="L68"/>
      <c r="M68"/>
      <c r="N68"/>
      <c r="O68"/>
      <c r="P68"/>
      <c r="Q68"/>
      <c r="R68"/>
      <c r="S68"/>
    </row>
    <row r="69" spans="1:19" s="33" customFormat="1" x14ac:dyDescent="0.2">
      <c r="A69" s="1"/>
      <c r="B69" s="1"/>
      <c r="C69"/>
      <c r="D69"/>
      <c r="E69"/>
      <c r="F69" s="3"/>
      <c r="G69" s="3"/>
      <c r="H69"/>
      <c r="I69"/>
      <c r="J69"/>
      <c r="K69"/>
      <c r="L69"/>
      <c r="M69"/>
      <c r="N69"/>
      <c r="O69"/>
      <c r="P69"/>
      <c r="Q69"/>
      <c r="R69"/>
      <c r="S69"/>
    </row>
    <row r="70" spans="1:19" s="3" customFormat="1" x14ac:dyDescent="0.2">
      <c r="A70" s="1"/>
      <c r="B70" s="1"/>
      <c r="C70"/>
      <c r="D70"/>
      <c r="E70"/>
      <c r="H70"/>
      <c r="I70"/>
      <c r="J70"/>
      <c r="K70"/>
      <c r="L70"/>
      <c r="M70"/>
      <c r="N70"/>
      <c r="O70"/>
      <c r="P70"/>
      <c r="Q70"/>
      <c r="R70"/>
      <c r="S70"/>
    </row>
  </sheetData>
  <mergeCells count="9">
    <mergeCell ref="C52:S52"/>
    <mergeCell ref="C4:S4"/>
    <mergeCell ref="C10:S10"/>
    <mergeCell ref="C16:S16"/>
    <mergeCell ref="C22:S22"/>
    <mergeCell ref="C28:S28"/>
    <mergeCell ref="C34:S34"/>
    <mergeCell ref="C40:S40"/>
    <mergeCell ref="C46:S46"/>
  </mergeCells>
  <phoneticPr fontId="5" type="noConversion"/>
  <hyperlinks>
    <hyperlink ref="A1" location="Contents!A1" display="&lt;Back to contents&gt;" xr:uid="{00000000-0004-0000-0100-000000000000}"/>
  </hyperlinks>
  <pageMargins left="0.39370078740157483" right="0.39370078740157483" top="0.39370078740157483" bottom="0.11811023622047245" header="0" footer="0"/>
  <pageSetup paperSize="9" scale="5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1:AG41"/>
  <sheetViews>
    <sheetView showGridLines="0" zoomScaleNormal="100" workbookViewId="0">
      <pane xSplit="1" ySplit="5" topLeftCell="B17" activePane="bottomRight" state="frozen"/>
      <selection activeCell="A24" sqref="A24"/>
      <selection pane="topRight" activeCell="A24" sqref="A24"/>
      <selection pane="bottomLeft" activeCell="A24" sqref="A24"/>
      <selection pane="bottomRight" activeCell="A23" sqref="A23"/>
    </sheetView>
  </sheetViews>
  <sheetFormatPr defaultColWidth="14.140625" defaultRowHeight="12.75" x14ac:dyDescent="0.2"/>
  <cols>
    <col min="1" max="1" width="15.85546875" style="1" customWidth="1"/>
    <col min="2" max="31" width="12.7109375" customWidth="1"/>
  </cols>
  <sheetData>
    <row r="1" spans="1:31" x14ac:dyDescent="0.2">
      <c r="A1" s="6" t="s">
        <v>56</v>
      </c>
      <c r="B1" s="7"/>
      <c r="C1" s="7"/>
    </row>
    <row r="2" spans="1:31" ht="18.75" x14ac:dyDescent="0.3">
      <c r="A2" s="9" t="s">
        <v>161</v>
      </c>
    </row>
    <row r="3" spans="1:31" ht="15" customHeight="1" x14ac:dyDescent="0.3">
      <c r="A3" s="9"/>
      <c r="B3" s="183">
        <v>2022</v>
      </c>
      <c r="C3" s="184"/>
      <c r="D3" s="184"/>
      <c r="E3" s="184"/>
      <c r="F3" s="184"/>
      <c r="G3" s="184"/>
      <c r="H3" s="184"/>
      <c r="I3" s="184"/>
      <c r="J3" s="184"/>
      <c r="K3" s="185"/>
      <c r="L3" s="183">
        <v>2023</v>
      </c>
      <c r="M3" s="184"/>
      <c r="N3" s="184"/>
      <c r="O3" s="184"/>
      <c r="P3" s="184"/>
      <c r="Q3" s="184"/>
      <c r="R3" s="184"/>
      <c r="S3" s="184"/>
      <c r="T3" s="184"/>
      <c r="U3" s="185"/>
      <c r="V3" s="183">
        <v>2024</v>
      </c>
      <c r="W3" s="184"/>
      <c r="X3" s="184"/>
      <c r="Y3" s="184"/>
      <c r="Z3" s="184"/>
      <c r="AA3" s="184"/>
      <c r="AB3" s="184"/>
      <c r="AC3" s="184"/>
      <c r="AD3" s="184"/>
      <c r="AE3" s="185"/>
    </row>
    <row r="4" spans="1:31" ht="15" x14ac:dyDescent="0.25">
      <c r="A4" s="10"/>
      <c r="B4" s="186" t="s">
        <v>107</v>
      </c>
      <c r="C4" s="186"/>
      <c r="D4" s="186" t="s">
        <v>101</v>
      </c>
      <c r="E4" s="186"/>
      <c r="F4" s="186"/>
      <c r="G4" s="186"/>
      <c r="H4" s="186" t="s">
        <v>54</v>
      </c>
      <c r="I4" s="186"/>
      <c r="J4" s="186" t="s">
        <v>105</v>
      </c>
      <c r="K4" s="183"/>
      <c r="L4" s="186" t="s">
        <v>107</v>
      </c>
      <c r="M4" s="186"/>
      <c r="N4" s="186" t="s">
        <v>101</v>
      </c>
      <c r="O4" s="186"/>
      <c r="P4" s="186"/>
      <c r="Q4" s="186"/>
      <c r="R4" s="186" t="s">
        <v>54</v>
      </c>
      <c r="S4" s="186"/>
      <c r="T4" s="186" t="s">
        <v>105</v>
      </c>
      <c r="U4" s="183"/>
      <c r="V4" s="186" t="s">
        <v>107</v>
      </c>
      <c r="W4" s="186"/>
      <c r="X4" s="186" t="s">
        <v>101</v>
      </c>
      <c r="Y4" s="186"/>
      <c r="Z4" s="186"/>
      <c r="AA4" s="186"/>
      <c r="AB4" s="186" t="s">
        <v>54</v>
      </c>
      <c r="AC4" s="186"/>
      <c r="AD4" s="186" t="s">
        <v>105</v>
      </c>
      <c r="AE4" s="183"/>
    </row>
    <row r="5" spans="1:31" ht="30" x14ac:dyDescent="0.2">
      <c r="A5" s="16"/>
      <c r="B5" s="20" t="s">
        <v>60</v>
      </c>
      <c r="C5" s="20" t="s">
        <v>61</v>
      </c>
      <c r="D5" s="20" t="s">
        <v>114</v>
      </c>
      <c r="E5" s="20" t="s">
        <v>102</v>
      </c>
      <c r="F5" s="20" t="s">
        <v>103</v>
      </c>
      <c r="G5" s="20" t="s">
        <v>104</v>
      </c>
      <c r="H5" s="20" t="s">
        <v>62</v>
      </c>
      <c r="I5" s="20" t="s">
        <v>63</v>
      </c>
      <c r="J5" s="20" t="s">
        <v>105</v>
      </c>
      <c r="K5" s="90" t="s">
        <v>115</v>
      </c>
      <c r="L5" s="20" t="s">
        <v>60</v>
      </c>
      <c r="M5" s="20" t="s">
        <v>61</v>
      </c>
      <c r="N5" s="20" t="s">
        <v>114</v>
      </c>
      <c r="O5" s="20" t="s">
        <v>102</v>
      </c>
      <c r="P5" s="20" t="s">
        <v>103</v>
      </c>
      <c r="Q5" s="20" t="s">
        <v>104</v>
      </c>
      <c r="R5" s="20" t="s">
        <v>62</v>
      </c>
      <c r="S5" s="20" t="s">
        <v>63</v>
      </c>
      <c r="T5" s="20" t="s">
        <v>105</v>
      </c>
      <c r="U5" s="90" t="s">
        <v>115</v>
      </c>
      <c r="V5" s="20" t="s">
        <v>60</v>
      </c>
      <c r="W5" s="20" t="s">
        <v>61</v>
      </c>
      <c r="X5" s="20" t="s">
        <v>114</v>
      </c>
      <c r="Y5" s="20" t="s">
        <v>102</v>
      </c>
      <c r="Z5" s="20" t="s">
        <v>103</v>
      </c>
      <c r="AA5" s="20" t="s">
        <v>104</v>
      </c>
      <c r="AB5" s="20" t="s">
        <v>62</v>
      </c>
      <c r="AC5" s="20" t="s">
        <v>63</v>
      </c>
      <c r="AD5" s="20" t="s">
        <v>105</v>
      </c>
      <c r="AE5" s="90" t="s">
        <v>115</v>
      </c>
    </row>
    <row r="6" spans="1:31" ht="15.75" x14ac:dyDescent="0.25">
      <c r="A6" s="41"/>
      <c r="B6" s="179" t="s">
        <v>86</v>
      </c>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1"/>
    </row>
    <row r="7" spans="1:31" s="33" customFormat="1" x14ac:dyDescent="0.2">
      <c r="A7" s="150" t="s">
        <v>93</v>
      </c>
      <c r="B7" s="14">
        <v>191054</v>
      </c>
      <c r="C7" s="14">
        <v>126136</v>
      </c>
      <c r="D7" s="14">
        <v>183164</v>
      </c>
      <c r="E7" s="14">
        <v>65686</v>
      </c>
      <c r="F7" s="14">
        <v>51063</v>
      </c>
      <c r="G7" s="14">
        <v>17277</v>
      </c>
      <c r="H7" s="14">
        <v>193612</v>
      </c>
      <c r="I7" s="14">
        <v>122251</v>
      </c>
      <c r="J7" s="14">
        <v>278040</v>
      </c>
      <c r="K7" s="14">
        <v>37502</v>
      </c>
      <c r="L7" s="14">
        <v>178758</v>
      </c>
      <c r="M7" s="14">
        <v>121353</v>
      </c>
      <c r="N7" s="14">
        <v>179778</v>
      </c>
      <c r="O7" s="14">
        <v>58959</v>
      </c>
      <c r="P7" s="14">
        <v>45330</v>
      </c>
      <c r="Q7" s="14">
        <v>16044</v>
      </c>
      <c r="R7" s="14">
        <v>181353</v>
      </c>
      <c r="S7" s="14">
        <v>117071</v>
      </c>
      <c r="T7" s="14">
        <v>261656</v>
      </c>
      <c r="U7" s="14">
        <v>36911</v>
      </c>
      <c r="V7" s="14">
        <v>178119</v>
      </c>
      <c r="W7" s="14">
        <v>124135</v>
      </c>
      <c r="X7" s="14">
        <v>183986</v>
      </c>
      <c r="Y7" s="14">
        <v>60009</v>
      </c>
      <c r="Z7" s="14">
        <v>42441</v>
      </c>
      <c r="AA7" s="14">
        <v>15818</v>
      </c>
      <c r="AB7" s="14">
        <v>181295</v>
      </c>
      <c r="AC7" s="14">
        <v>119151</v>
      </c>
      <c r="AD7" s="14">
        <v>264053</v>
      </c>
      <c r="AE7" s="14">
        <v>36600</v>
      </c>
    </row>
    <row r="8" spans="1:31" s="33" customFormat="1" x14ac:dyDescent="0.2">
      <c r="A8" s="150" t="s">
        <v>94</v>
      </c>
      <c r="B8" s="14">
        <v>151299</v>
      </c>
      <c r="C8" s="14">
        <v>112256</v>
      </c>
      <c r="D8" s="14">
        <v>159690</v>
      </c>
      <c r="E8" s="14">
        <v>50203</v>
      </c>
      <c r="F8" s="14">
        <v>39527</v>
      </c>
      <c r="G8" s="14">
        <v>14135</v>
      </c>
      <c r="H8" s="14">
        <v>160436</v>
      </c>
      <c r="I8" s="14">
        <v>102120</v>
      </c>
      <c r="J8" s="14">
        <v>231992</v>
      </c>
      <c r="K8" s="14">
        <v>30666</v>
      </c>
      <c r="L8" s="14">
        <v>141410</v>
      </c>
      <c r="M8" s="14">
        <v>109141</v>
      </c>
      <c r="N8" s="14">
        <v>157575</v>
      </c>
      <c r="O8" s="14">
        <v>45001</v>
      </c>
      <c r="P8" s="14">
        <v>34956</v>
      </c>
      <c r="Q8" s="14">
        <v>13019</v>
      </c>
      <c r="R8" s="14">
        <v>151208</v>
      </c>
      <c r="S8" s="14">
        <v>98029</v>
      </c>
      <c r="T8" s="14">
        <v>219490</v>
      </c>
      <c r="U8" s="14">
        <v>30209</v>
      </c>
      <c r="V8" s="14">
        <v>143464</v>
      </c>
      <c r="W8" s="14">
        <v>112762</v>
      </c>
      <c r="X8" s="14">
        <v>163211</v>
      </c>
      <c r="Y8" s="14">
        <v>46468</v>
      </c>
      <c r="Z8" s="14">
        <v>33399</v>
      </c>
      <c r="AA8" s="14">
        <v>13148</v>
      </c>
      <c r="AB8" s="14">
        <v>153503</v>
      </c>
      <c r="AC8" s="14">
        <v>101252</v>
      </c>
      <c r="AD8" s="14">
        <v>224682</v>
      </c>
      <c r="AE8" s="14">
        <v>30687</v>
      </c>
    </row>
    <row r="9" spans="1:31" x14ac:dyDescent="0.2">
      <c r="A9" s="149" t="s">
        <v>59</v>
      </c>
      <c r="B9" s="19">
        <v>0.79191746839999999</v>
      </c>
      <c r="C9" s="19">
        <v>0.88996004309999999</v>
      </c>
      <c r="D9" s="19">
        <v>0.8718416283</v>
      </c>
      <c r="E9" s="19">
        <v>0.7642876716</v>
      </c>
      <c r="F9" s="19">
        <v>0.77408299550000004</v>
      </c>
      <c r="G9" s="19">
        <v>0.81813972329999995</v>
      </c>
      <c r="H9" s="19">
        <v>0.82864698469999998</v>
      </c>
      <c r="I9" s="19">
        <v>0.83533059030000001</v>
      </c>
      <c r="J9" s="19">
        <v>0.83438354189999997</v>
      </c>
      <c r="K9" s="19">
        <v>0.81771638849999995</v>
      </c>
      <c r="L9" s="87">
        <v>0.79106949059999998</v>
      </c>
      <c r="M9" s="87">
        <v>0.89936795960000004</v>
      </c>
      <c r="N9" s="87">
        <v>0.87649768049999999</v>
      </c>
      <c r="O9" s="87">
        <v>0.76325921399999996</v>
      </c>
      <c r="P9" s="87">
        <v>0.77114493709999998</v>
      </c>
      <c r="Q9" s="87">
        <v>0.81145599599999996</v>
      </c>
      <c r="R9" s="87">
        <v>0.83377721900000001</v>
      </c>
      <c r="S9" s="87">
        <v>0.83734656750000003</v>
      </c>
      <c r="T9" s="87">
        <v>0.83884948179999996</v>
      </c>
      <c r="U9" s="87">
        <v>0.81842811090000001</v>
      </c>
      <c r="V9" s="87">
        <v>0.80543906040000002</v>
      </c>
      <c r="W9" s="87">
        <v>0.90838200349999998</v>
      </c>
      <c r="X9" s="87">
        <v>0.88708379989999997</v>
      </c>
      <c r="Y9" s="87">
        <v>0.7743505141</v>
      </c>
      <c r="Z9" s="87">
        <v>0.7869512971</v>
      </c>
      <c r="AA9" s="87">
        <v>0.83120495640000003</v>
      </c>
      <c r="AB9" s="87">
        <v>0.84670288760000001</v>
      </c>
      <c r="AC9" s="87">
        <v>0.84977885200000003</v>
      </c>
      <c r="AD9" s="87">
        <v>0.85089735769999997</v>
      </c>
      <c r="AE9" s="87">
        <v>0.83844262300000005</v>
      </c>
    </row>
    <row r="10" spans="1:31" ht="15.75" x14ac:dyDescent="0.25">
      <c r="A10" s="41"/>
      <c r="B10" s="179" t="s">
        <v>10</v>
      </c>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c r="AE10" s="181"/>
    </row>
    <row r="11" spans="1:31" s="33" customFormat="1" x14ac:dyDescent="0.2">
      <c r="A11" s="150" t="s">
        <v>93</v>
      </c>
      <c r="B11" s="14">
        <v>59189</v>
      </c>
      <c r="C11" s="14">
        <v>39753</v>
      </c>
      <c r="D11" s="14">
        <v>60588</v>
      </c>
      <c r="E11" s="14">
        <v>20054</v>
      </c>
      <c r="F11" s="14">
        <v>13722</v>
      </c>
      <c r="G11" s="14">
        <v>4578</v>
      </c>
      <c r="H11" s="14">
        <v>59625</v>
      </c>
      <c r="I11" s="14">
        <v>39056</v>
      </c>
      <c r="J11" s="14">
        <v>86415</v>
      </c>
      <c r="K11" s="14">
        <v>12337</v>
      </c>
      <c r="L11" s="14">
        <v>56926</v>
      </c>
      <c r="M11" s="14">
        <v>36439</v>
      </c>
      <c r="N11" s="14">
        <v>59927</v>
      </c>
      <c r="O11" s="14">
        <v>17590</v>
      </c>
      <c r="P11" s="14">
        <v>11709</v>
      </c>
      <c r="Q11" s="14">
        <v>4139</v>
      </c>
      <c r="R11" s="14">
        <v>55566</v>
      </c>
      <c r="S11" s="14">
        <v>37517</v>
      </c>
      <c r="T11" s="14">
        <v>80506</v>
      </c>
      <c r="U11" s="14">
        <v>12627</v>
      </c>
      <c r="V11" s="14">
        <v>60457</v>
      </c>
      <c r="W11" s="14">
        <v>34213</v>
      </c>
      <c r="X11" s="14">
        <v>61326</v>
      </c>
      <c r="Y11" s="14">
        <v>18147</v>
      </c>
      <c r="Z11" s="14">
        <v>10972</v>
      </c>
      <c r="AA11" s="14">
        <v>4225</v>
      </c>
      <c r="AB11" s="14">
        <v>56274</v>
      </c>
      <c r="AC11" s="14">
        <v>38114</v>
      </c>
      <c r="AD11" s="14">
        <v>83004</v>
      </c>
      <c r="AE11" s="14">
        <v>11478</v>
      </c>
    </row>
    <row r="12" spans="1:31" s="33" customFormat="1" x14ac:dyDescent="0.2">
      <c r="A12" s="150" t="s">
        <v>94</v>
      </c>
      <c r="B12" s="14">
        <v>49446</v>
      </c>
      <c r="C12" s="14">
        <v>35592</v>
      </c>
      <c r="D12" s="14">
        <v>54123</v>
      </c>
      <c r="E12" s="14">
        <v>15828</v>
      </c>
      <c r="F12" s="14">
        <v>11137</v>
      </c>
      <c r="G12" s="14">
        <v>3950</v>
      </c>
      <c r="H12" s="14">
        <v>51351</v>
      </c>
      <c r="I12" s="14">
        <v>33488</v>
      </c>
      <c r="J12" s="14">
        <v>75214</v>
      </c>
      <c r="K12" s="14">
        <v>9691</v>
      </c>
      <c r="L12" s="14">
        <v>47528</v>
      </c>
      <c r="M12" s="14">
        <v>32744</v>
      </c>
      <c r="N12" s="14">
        <v>53500</v>
      </c>
      <c r="O12" s="14">
        <v>13643</v>
      </c>
      <c r="P12" s="14">
        <v>9541</v>
      </c>
      <c r="Q12" s="14">
        <v>3588</v>
      </c>
      <c r="R12" s="14">
        <v>48019</v>
      </c>
      <c r="S12" s="14">
        <v>32039</v>
      </c>
      <c r="T12" s="14">
        <v>69970</v>
      </c>
      <c r="U12" s="14">
        <v>10149</v>
      </c>
      <c r="V12" s="14">
        <v>51765</v>
      </c>
      <c r="W12" s="14">
        <v>31201</v>
      </c>
      <c r="X12" s="14">
        <v>55993</v>
      </c>
      <c r="Y12" s="14">
        <v>14257</v>
      </c>
      <c r="Z12" s="14">
        <v>9015</v>
      </c>
      <c r="AA12" s="14">
        <v>3701</v>
      </c>
      <c r="AB12" s="14">
        <v>49429</v>
      </c>
      <c r="AC12" s="14">
        <v>33309</v>
      </c>
      <c r="AD12" s="14">
        <v>73360</v>
      </c>
      <c r="AE12" s="14">
        <v>9471</v>
      </c>
    </row>
    <row r="13" spans="1:31" x14ac:dyDescent="0.2">
      <c r="A13" s="149" t="s">
        <v>59</v>
      </c>
      <c r="B13" s="19">
        <v>0.83539171130000001</v>
      </c>
      <c r="C13" s="98">
        <v>0.89532865439999998</v>
      </c>
      <c r="D13" s="19">
        <v>0.89329570209999998</v>
      </c>
      <c r="E13" s="19">
        <v>0.78926897380000005</v>
      </c>
      <c r="F13" s="19">
        <v>0.81161638250000001</v>
      </c>
      <c r="G13" s="19">
        <v>0.86282219309999997</v>
      </c>
      <c r="H13" s="136">
        <v>0.86123270439999999</v>
      </c>
      <c r="I13" s="136">
        <v>0.85743547730000003</v>
      </c>
      <c r="J13" s="87">
        <v>0.87038129949999998</v>
      </c>
      <c r="K13" s="87">
        <v>0.78552322279999998</v>
      </c>
      <c r="L13" s="87">
        <v>0.83490847769999998</v>
      </c>
      <c r="M13" s="87">
        <v>0.8985976564</v>
      </c>
      <c r="N13" s="87">
        <v>0.89275284929999998</v>
      </c>
      <c r="O13" s="87">
        <v>0.77561114269999998</v>
      </c>
      <c r="P13" s="87">
        <v>0.81484328289999997</v>
      </c>
      <c r="Q13" s="87">
        <v>0.86687605700000003</v>
      </c>
      <c r="R13" s="87">
        <v>0.86417953420000004</v>
      </c>
      <c r="S13" s="87">
        <v>0.8539861929</v>
      </c>
      <c r="T13" s="87">
        <v>0.86912776690000004</v>
      </c>
      <c r="U13" s="87">
        <v>0.8037538608</v>
      </c>
      <c r="V13" s="87">
        <v>0.85622839370000003</v>
      </c>
      <c r="W13" s="87">
        <v>0.91196328879999999</v>
      </c>
      <c r="X13" s="87">
        <v>0.91303851550000004</v>
      </c>
      <c r="Y13" s="87">
        <v>0.78563949960000001</v>
      </c>
      <c r="Z13" s="87">
        <v>0.82163689390000005</v>
      </c>
      <c r="AA13" s="87">
        <v>0.87597633139999997</v>
      </c>
      <c r="AB13" s="87">
        <v>0.87836300960000002</v>
      </c>
      <c r="AC13" s="87">
        <v>0.87393083910000002</v>
      </c>
      <c r="AD13" s="87">
        <v>0.88381282829999996</v>
      </c>
      <c r="AE13" s="87">
        <v>0.8251437533</v>
      </c>
    </row>
    <row r="14" spans="1:31" ht="15.75" x14ac:dyDescent="0.25">
      <c r="A14" s="41"/>
      <c r="B14" s="179" t="s">
        <v>21</v>
      </c>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1"/>
    </row>
    <row r="15" spans="1:31" s="33" customFormat="1" x14ac:dyDescent="0.2">
      <c r="A15" s="150" t="s">
        <v>93</v>
      </c>
      <c r="B15" s="14">
        <v>44241</v>
      </c>
      <c r="C15" s="14">
        <v>38591</v>
      </c>
      <c r="D15" s="14">
        <v>48884</v>
      </c>
      <c r="E15" s="14">
        <v>18038</v>
      </c>
      <c r="F15" s="14">
        <v>12065</v>
      </c>
      <c r="G15" s="14">
        <v>3845</v>
      </c>
      <c r="H15" s="14">
        <v>49752</v>
      </c>
      <c r="I15" s="14">
        <v>32597</v>
      </c>
      <c r="J15" s="14">
        <v>76015</v>
      </c>
      <c r="K15" s="14">
        <v>6691</v>
      </c>
      <c r="L15" s="14">
        <v>41634</v>
      </c>
      <c r="M15" s="14">
        <v>38134</v>
      </c>
      <c r="N15" s="14">
        <v>48100</v>
      </c>
      <c r="O15" s="14">
        <v>16457</v>
      </c>
      <c r="P15" s="14">
        <v>11273</v>
      </c>
      <c r="Q15" s="14">
        <v>3938</v>
      </c>
      <c r="R15" s="14">
        <v>47309</v>
      </c>
      <c r="S15" s="14">
        <v>31733</v>
      </c>
      <c r="T15" s="14">
        <v>73640</v>
      </c>
      <c r="U15" s="14">
        <v>6005</v>
      </c>
      <c r="V15" s="14">
        <v>42543</v>
      </c>
      <c r="W15" s="14">
        <v>39260</v>
      </c>
      <c r="X15" s="14">
        <v>49699</v>
      </c>
      <c r="Y15" s="14">
        <v>17307</v>
      </c>
      <c r="Z15" s="14">
        <v>10984</v>
      </c>
      <c r="AA15" s="14">
        <v>3813</v>
      </c>
      <c r="AB15" s="14">
        <v>47867</v>
      </c>
      <c r="AC15" s="14">
        <v>33124</v>
      </c>
      <c r="AD15" s="14">
        <v>75580</v>
      </c>
      <c r="AE15" s="14">
        <v>6076</v>
      </c>
    </row>
    <row r="16" spans="1:31" s="33" customFormat="1" x14ac:dyDescent="0.2">
      <c r="A16" s="150" t="s">
        <v>94</v>
      </c>
      <c r="B16" s="14">
        <v>32750</v>
      </c>
      <c r="C16" s="14">
        <v>34227</v>
      </c>
      <c r="D16" s="14">
        <v>41801</v>
      </c>
      <c r="E16" s="14">
        <v>13190</v>
      </c>
      <c r="F16" s="14">
        <v>8943</v>
      </c>
      <c r="G16" s="14">
        <v>3043</v>
      </c>
      <c r="H16" s="14">
        <v>40094</v>
      </c>
      <c r="I16" s="14">
        <v>26535</v>
      </c>
      <c r="J16" s="14">
        <v>61393</v>
      </c>
      <c r="K16" s="14">
        <v>5508</v>
      </c>
      <c r="L16" s="14">
        <v>30825</v>
      </c>
      <c r="M16" s="14">
        <v>33803</v>
      </c>
      <c r="N16" s="14">
        <v>41239</v>
      </c>
      <c r="O16" s="14">
        <v>12181</v>
      </c>
      <c r="P16" s="14">
        <v>8242</v>
      </c>
      <c r="Q16" s="14">
        <v>2966</v>
      </c>
      <c r="R16" s="14">
        <v>38253</v>
      </c>
      <c r="S16" s="14">
        <v>25829</v>
      </c>
      <c r="T16" s="14">
        <v>59511</v>
      </c>
      <c r="U16" s="14">
        <v>5041</v>
      </c>
      <c r="V16" s="14">
        <v>31365</v>
      </c>
      <c r="W16" s="14">
        <v>34729</v>
      </c>
      <c r="X16" s="14">
        <v>42352</v>
      </c>
      <c r="Y16" s="14">
        <v>12713</v>
      </c>
      <c r="Z16" s="14">
        <v>8086</v>
      </c>
      <c r="AA16" s="14">
        <v>2943</v>
      </c>
      <c r="AB16" s="14">
        <v>38719</v>
      </c>
      <c r="AC16" s="14">
        <v>26750</v>
      </c>
      <c r="AD16" s="14">
        <v>60680</v>
      </c>
      <c r="AE16" s="14">
        <v>5290</v>
      </c>
    </row>
    <row r="17" spans="1:33" x14ac:dyDescent="0.2">
      <c r="A17" s="149" t="s">
        <v>59</v>
      </c>
      <c r="B17" s="19">
        <v>0.74026355639999997</v>
      </c>
      <c r="C17" s="19">
        <v>0.88691663860000003</v>
      </c>
      <c r="D17" s="19">
        <v>0.85510596510000003</v>
      </c>
      <c r="E17" s="19">
        <v>0.73123406140000002</v>
      </c>
      <c r="F17" s="19">
        <v>0.74123497719999998</v>
      </c>
      <c r="G17" s="19">
        <v>0.79141742520000002</v>
      </c>
      <c r="H17" s="19">
        <v>0.80587715069999999</v>
      </c>
      <c r="I17" s="19">
        <v>0.81403196609999995</v>
      </c>
      <c r="J17" s="19">
        <v>0.80764322830000002</v>
      </c>
      <c r="K17" s="19">
        <v>0.82319533700000003</v>
      </c>
      <c r="L17" s="87">
        <v>0.74038045829999999</v>
      </c>
      <c r="M17" s="87">
        <v>0.88642681069999996</v>
      </c>
      <c r="N17" s="87">
        <v>0.85735966740000003</v>
      </c>
      <c r="O17" s="87">
        <v>0.74017135570000003</v>
      </c>
      <c r="P17" s="87">
        <v>0.7311274727</v>
      </c>
      <c r="Q17" s="87">
        <v>0.75317420010000002</v>
      </c>
      <c r="R17" s="87">
        <v>0.80857764909999996</v>
      </c>
      <c r="S17" s="87">
        <v>0.81394762549999999</v>
      </c>
      <c r="T17" s="87">
        <v>0.8081341662</v>
      </c>
      <c r="U17" s="87">
        <v>0.83946711070000002</v>
      </c>
      <c r="V17" s="87">
        <v>0.73725407239999996</v>
      </c>
      <c r="W17" s="87">
        <v>0.88458991340000004</v>
      </c>
      <c r="X17" s="87">
        <v>0.85217006380000004</v>
      </c>
      <c r="Y17" s="87">
        <v>0.73455827119999995</v>
      </c>
      <c r="Z17" s="87">
        <v>0.73616168969999995</v>
      </c>
      <c r="AA17" s="87">
        <v>0.77183320219999996</v>
      </c>
      <c r="AB17" s="87">
        <v>0.80888712470000002</v>
      </c>
      <c r="AC17" s="87">
        <v>0.80757154929999997</v>
      </c>
      <c r="AD17" s="87">
        <v>0.80285789890000003</v>
      </c>
      <c r="AE17" s="87">
        <v>0.870638578</v>
      </c>
    </row>
    <row r="18" spans="1:33" s="2" customFormat="1" ht="15.75" x14ac:dyDescent="0.25">
      <c r="A18" s="41"/>
      <c r="B18" s="179" t="s">
        <v>28</v>
      </c>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1"/>
      <c r="AF18"/>
      <c r="AG18"/>
    </row>
    <row r="19" spans="1:33" s="33" customFormat="1" x14ac:dyDescent="0.2">
      <c r="A19" s="150" t="s">
        <v>93</v>
      </c>
      <c r="B19" s="14">
        <v>38193</v>
      </c>
      <c r="C19" s="14">
        <v>20968</v>
      </c>
      <c r="D19" s="14">
        <v>32737</v>
      </c>
      <c r="E19" s="14">
        <v>11202</v>
      </c>
      <c r="F19" s="14">
        <v>11272</v>
      </c>
      <c r="G19" s="14">
        <v>3950</v>
      </c>
      <c r="H19" s="14">
        <v>37318</v>
      </c>
      <c r="I19" s="14">
        <v>21569</v>
      </c>
      <c r="J19" s="14">
        <v>50730</v>
      </c>
      <c r="K19" s="14">
        <v>8389</v>
      </c>
      <c r="L19" s="14">
        <v>35815</v>
      </c>
      <c r="M19" s="14">
        <v>20430</v>
      </c>
      <c r="N19" s="14">
        <v>32444</v>
      </c>
      <c r="O19" s="14">
        <v>10164</v>
      </c>
      <c r="P19" s="14">
        <v>9982</v>
      </c>
      <c r="Q19" s="14">
        <v>3655</v>
      </c>
      <c r="R19" s="14">
        <v>35309</v>
      </c>
      <c r="S19" s="14">
        <v>20598</v>
      </c>
      <c r="T19" s="14">
        <v>48154</v>
      </c>
      <c r="U19" s="14">
        <v>8029</v>
      </c>
      <c r="V19" s="14">
        <v>31429</v>
      </c>
      <c r="W19" s="14">
        <v>23659</v>
      </c>
      <c r="X19" s="14">
        <v>32881</v>
      </c>
      <c r="Y19" s="14">
        <v>9992</v>
      </c>
      <c r="Z19" s="14">
        <v>8856</v>
      </c>
      <c r="AA19" s="14">
        <v>3359</v>
      </c>
      <c r="AB19" s="14">
        <v>34055</v>
      </c>
      <c r="AC19" s="14">
        <v>20635</v>
      </c>
      <c r="AD19" s="14">
        <v>47137</v>
      </c>
      <c r="AE19" s="14">
        <v>7908</v>
      </c>
    </row>
    <row r="20" spans="1:33" s="33" customFormat="1" x14ac:dyDescent="0.2">
      <c r="A20" s="150" t="s">
        <v>94</v>
      </c>
      <c r="B20" s="14">
        <v>32076</v>
      </c>
      <c r="C20" s="14">
        <v>19222</v>
      </c>
      <c r="D20" s="14">
        <v>29595</v>
      </c>
      <c r="E20" s="14">
        <v>9150</v>
      </c>
      <c r="F20" s="14">
        <v>9186</v>
      </c>
      <c r="G20" s="14">
        <v>3367</v>
      </c>
      <c r="H20" s="14">
        <v>32167</v>
      </c>
      <c r="I20" s="14">
        <v>18899</v>
      </c>
      <c r="J20" s="14">
        <v>43974</v>
      </c>
      <c r="K20" s="14">
        <v>7290</v>
      </c>
      <c r="L20" s="14">
        <v>29875</v>
      </c>
      <c r="M20" s="14">
        <v>18959</v>
      </c>
      <c r="N20" s="14">
        <v>29423</v>
      </c>
      <c r="O20" s="14">
        <v>8202</v>
      </c>
      <c r="P20" s="14">
        <v>8094</v>
      </c>
      <c r="Q20" s="14">
        <v>3115</v>
      </c>
      <c r="R20" s="14">
        <v>30486</v>
      </c>
      <c r="S20" s="14">
        <v>18054</v>
      </c>
      <c r="T20" s="14">
        <v>41948</v>
      </c>
      <c r="U20" s="14">
        <v>6847</v>
      </c>
      <c r="V20" s="14">
        <v>26574</v>
      </c>
      <c r="W20" s="14">
        <v>22193</v>
      </c>
      <c r="X20" s="14">
        <v>30125</v>
      </c>
      <c r="Y20" s="14">
        <v>8281</v>
      </c>
      <c r="Z20" s="14">
        <v>7440</v>
      </c>
      <c r="AA20" s="14">
        <v>2921</v>
      </c>
      <c r="AB20" s="14">
        <v>29953</v>
      </c>
      <c r="AC20" s="14">
        <v>18454</v>
      </c>
      <c r="AD20" s="14">
        <v>41821</v>
      </c>
      <c r="AE20" s="14">
        <v>6920</v>
      </c>
    </row>
    <row r="21" spans="1:33" x14ac:dyDescent="0.2">
      <c r="A21" s="149" t="s">
        <v>59</v>
      </c>
      <c r="B21" s="19">
        <v>0.83983976120000003</v>
      </c>
      <c r="C21" s="19">
        <v>0.91673025559999999</v>
      </c>
      <c r="D21" s="19">
        <v>0.90402297099999995</v>
      </c>
      <c r="E21" s="19">
        <v>0.81681842530000004</v>
      </c>
      <c r="F21" s="19">
        <v>0.81493967349999996</v>
      </c>
      <c r="G21" s="19">
        <v>0.85240506329999999</v>
      </c>
      <c r="H21" s="19">
        <v>0.86197009489999998</v>
      </c>
      <c r="I21" s="19">
        <v>0.87621122910000004</v>
      </c>
      <c r="J21" s="19">
        <v>0.86682436429999998</v>
      </c>
      <c r="K21" s="19">
        <v>0.86899511259999995</v>
      </c>
      <c r="L21" s="87">
        <v>0.8341477035</v>
      </c>
      <c r="M21" s="87">
        <v>0.92799804210000003</v>
      </c>
      <c r="N21" s="87">
        <v>0.90688571080000002</v>
      </c>
      <c r="O21" s="87">
        <v>0.80696576149999999</v>
      </c>
      <c r="P21" s="87">
        <v>0.81085954719999997</v>
      </c>
      <c r="Q21" s="87">
        <v>0.85225718189999999</v>
      </c>
      <c r="R21" s="87">
        <v>0.86340593050000003</v>
      </c>
      <c r="S21" s="87">
        <v>0.87649286339999999</v>
      </c>
      <c r="T21" s="87">
        <v>0.87112181749999995</v>
      </c>
      <c r="U21" s="87">
        <v>0.85278365919999999</v>
      </c>
      <c r="V21" s="87">
        <v>0.84552483379999999</v>
      </c>
      <c r="W21" s="87">
        <v>0.93803626529999995</v>
      </c>
      <c r="X21" s="87">
        <v>0.91618259790000001</v>
      </c>
      <c r="Y21" s="87">
        <v>0.8287630104</v>
      </c>
      <c r="Z21" s="87">
        <v>0.84010840109999996</v>
      </c>
      <c r="AA21" s="87">
        <v>0.86960404879999997</v>
      </c>
      <c r="AB21" s="87">
        <v>0.87954779029999997</v>
      </c>
      <c r="AC21" s="87">
        <v>0.89430579109999997</v>
      </c>
      <c r="AD21" s="87">
        <v>0.88722235189999998</v>
      </c>
      <c r="AE21" s="87">
        <v>0.87506322709999995</v>
      </c>
    </row>
    <row r="22" spans="1:33" ht="15.75" x14ac:dyDescent="0.25">
      <c r="A22" s="41"/>
      <c r="B22" s="179" t="s">
        <v>36</v>
      </c>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1"/>
    </row>
    <row r="23" spans="1:33" s="151" customFormat="1" x14ac:dyDescent="0.2">
      <c r="A23" s="150" t="s">
        <v>93</v>
      </c>
      <c r="B23" s="14">
        <v>22218</v>
      </c>
      <c r="C23" s="14">
        <v>11562</v>
      </c>
      <c r="D23" s="14">
        <v>18316</v>
      </c>
      <c r="E23" s="14">
        <v>7338</v>
      </c>
      <c r="F23" s="14">
        <v>6172</v>
      </c>
      <c r="G23" s="14">
        <v>1954</v>
      </c>
      <c r="H23" s="14">
        <v>20732</v>
      </c>
      <c r="I23" s="14">
        <v>12954</v>
      </c>
      <c r="J23" s="14">
        <v>31432</v>
      </c>
      <c r="K23" s="14">
        <v>2336</v>
      </c>
      <c r="L23" s="14">
        <v>19335</v>
      </c>
      <c r="M23" s="14">
        <v>11882</v>
      </c>
      <c r="N23" s="14">
        <v>17407</v>
      </c>
      <c r="O23" s="14">
        <v>6647</v>
      </c>
      <c r="P23" s="14">
        <v>5369</v>
      </c>
      <c r="Q23" s="14">
        <v>1794</v>
      </c>
      <c r="R23" s="14">
        <v>19054</v>
      </c>
      <c r="S23" s="14">
        <v>12046</v>
      </c>
      <c r="T23" s="14">
        <v>28991</v>
      </c>
      <c r="U23" s="14">
        <v>2213</v>
      </c>
      <c r="V23" s="14">
        <v>19079</v>
      </c>
      <c r="W23" s="14">
        <v>11760</v>
      </c>
      <c r="X23" s="14">
        <v>17446</v>
      </c>
      <c r="Y23" s="14">
        <v>6651</v>
      </c>
      <c r="Z23" s="14">
        <v>4937</v>
      </c>
      <c r="AA23" s="14">
        <v>1805</v>
      </c>
      <c r="AB23" s="14">
        <v>18774</v>
      </c>
      <c r="AC23" s="14">
        <v>11973</v>
      </c>
      <c r="AD23" s="14">
        <v>28225</v>
      </c>
      <c r="AE23" s="14">
        <v>2608</v>
      </c>
      <c r="AF23" s="33"/>
      <c r="AG23" s="33"/>
    </row>
    <row r="24" spans="1:33" s="33" customFormat="1" x14ac:dyDescent="0.2">
      <c r="A24" s="150" t="s">
        <v>94</v>
      </c>
      <c r="B24" s="14">
        <v>15663</v>
      </c>
      <c r="C24" s="14">
        <v>9254</v>
      </c>
      <c r="D24" s="14">
        <v>14300</v>
      </c>
      <c r="E24" s="14">
        <v>4981</v>
      </c>
      <c r="F24" s="14">
        <v>4240</v>
      </c>
      <c r="G24" s="14">
        <v>1396</v>
      </c>
      <c r="H24" s="14">
        <v>15156</v>
      </c>
      <c r="I24" s="14">
        <v>9697</v>
      </c>
      <c r="J24" s="14">
        <v>22935</v>
      </c>
      <c r="K24" s="14">
        <v>1973</v>
      </c>
      <c r="L24" s="14">
        <v>13564</v>
      </c>
      <c r="M24" s="14">
        <v>10265</v>
      </c>
      <c r="N24" s="14">
        <v>14187</v>
      </c>
      <c r="O24" s="14">
        <v>4645</v>
      </c>
      <c r="P24" s="14">
        <v>3710</v>
      </c>
      <c r="Q24" s="14">
        <v>1287</v>
      </c>
      <c r="R24" s="14">
        <v>14458</v>
      </c>
      <c r="S24" s="14">
        <v>9296</v>
      </c>
      <c r="T24" s="14">
        <v>21986</v>
      </c>
      <c r="U24" s="14">
        <v>1832</v>
      </c>
      <c r="V24" s="14">
        <v>13868</v>
      </c>
      <c r="W24" s="14">
        <v>10668</v>
      </c>
      <c r="X24" s="14">
        <v>14789</v>
      </c>
      <c r="Y24" s="14">
        <v>4893</v>
      </c>
      <c r="Z24" s="14">
        <v>3492</v>
      </c>
      <c r="AA24" s="14">
        <v>1362</v>
      </c>
      <c r="AB24" s="14">
        <v>14777</v>
      </c>
      <c r="AC24" s="14">
        <v>9688</v>
      </c>
      <c r="AD24" s="14">
        <v>22337</v>
      </c>
      <c r="AE24" s="14">
        <v>2192</v>
      </c>
    </row>
    <row r="25" spans="1:33" x14ac:dyDescent="0.2">
      <c r="A25" s="149" t="s">
        <v>59</v>
      </c>
      <c r="B25" s="19">
        <v>0.70496894409999999</v>
      </c>
      <c r="C25" s="19">
        <v>0.80038055699999999</v>
      </c>
      <c r="D25" s="19">
        <v>0.7807381524</v>
      </c>
      <c r="E25" s="19">
        <v>0.67879531209999999</v>
      </c>
      <c r="F25" s="19">
        <v>0.68697342839999997</v>
      </c>
      <c r="G25" s="19">
        <v>0.71443193449999998</v>
      </c>
      <c r="H25" s="19">
        <v>0.731043797</v>
      </c>
      <c r="I25" s="19">
        <v>0.7485718697</v>
      </c>
      <c r="J25" s="19">
        <v>0.72967039960000002</v>
      </c>
      <c r="K25" s="19">
        <v>0.84460616440000003</v>
      </c>
      <c r="L25" s="87">
        <v>0.7015257305</v>
      </c>
      <c r="M25" s="87">
        <v>0.86391179939999996</v>
      </c>
      <c r="N25" s="87">
        <v>0.81501694719999995</v>
      </c>
      <c r="O25" s="87">
        <v>0.69881149389999997</v>
      </c>
      <c r="P25" s="87">
        <v>0.69100391130000005</v>
      </c>
      <c r="Q25" s="87">
        <v>0.71739130429999998</v>
      </c>
      <c r="R25" s="87">
        <v>0.75879080509999997</v>
      </c>
      <c r="S25" s="87">
        <v>0.77170845089999995</v>
      </c>
      <c r="T25" s="87">
        <v>0.75837328829999995</v>
      </c>
      <c r="U25" s="87">
        <v>0.82783551740000005</v>
      </c>
      <c r="V25" s="87">
        <v>0.72687247759999996</v>
      </c>
      <c r="W25" s="87">
        <v>0.90714285709999998</v>
      </c>
      <c r="X25" s="87">
        <v>0.84770147880000002</v>
      </c>
      <c r="Y25" s="87">
        <v>0.73567884530000005</v>
      </c>
      <c r="Z25" s="87">
        <v>0.70731213289999995</v>
      </c>
      <c r="AA25" s="87">
        <v>0.75457063710000005</v>
      </c>
      <c r="AB25" s="87">
        <v>0.78709917969999998</v>
      </c>
      <c r="AC25" s="87">
        <v>0.8091539297</v>
      </c>
      <c r="AD25" s="87">
        <v>0.79139061119999998</v>
      </c>
      <c r="AE25" s="87">
        <v>0.8404907975</v>
      </c>
    </row>
    <row r="26" spans="1:33" s="2" customFormat="1" ht="15.75" x14ac:dyDescent="0.25">
      <c r="A26" s="41"/>
      <c r="B26" s="179" t="s">
        <v>41</v>
      </c>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1"/>
      <c r="AF26"/>
      <c r="AG26"/>
    </row>
    <row r="27" spans="1:33" s="33" customFormat="1" x14ac:dyDescent="0.2">
      <c r="A27" s="150" t="s">
        <v>93</v>
      </c>
      <c r="B27" s="14">
        <v>13663</v>
      </c>
      <c r="C27" s="14">
        <v>9560</v>
      </c>
      <c r="D27" s="14">
        <v>12916</v>
      </c>
      <c r="E27" s="14">
        <v>4940</v>
      </c>
      <c r="F27" s="14">
        <v>3991</v>
      </c>
      <c r="G27" s="14">
        <v>1376</v>
      </c>
      <c r="H27" s="14">
        <v>14353</v>
      </c>
      <c r="I27" s="14">
        <v>8771</v>
      </c>
      <c r="J27" s="14">
        <v>21391</v>
      </c>
      <c r="K27" s="14">
        <v>1817</v>
      </c>
      <c r="L27" s="14">
        <v>12019</v>
      </c>
      <c r="M27" s="14">
        <v>9219</v>
      </c>
      <c r="N27" s="14">
        <v>12303</v>
      </c>
      <c r="O27" s="14">
        <v>4243</v>
      </c>
      <c r="P27" s="14">
        <v>3515</v>
      </c>
      <c r="Q27" s="14">
        <v>1177</v>
      </c>
      <c r="R27" s="14">
        <v>13002</v>
      </c>
      <c r="S27" s="14">
        <v>8137</v>
      </c>
      <c r="T27" s="14">
        <v>19494</v>
      </c>
      <c r="U27" s="14">
        <v>1730</v>
      </c>
      <c r="V27" s="14">
        <v>11399</v>
      </c>
      <c r="W27" s="14">
        <v>9363</v>
      </c>
      <c r="X27" s="14">
        <v>12278</v>
      </c>
      <c r="Y27" s="14">
        <v>4027</v>
      </c>
      <c r="Z27" s="14">
        <v>3269</v>
      </c>
      <c r="AA27" s="14">
        <v>1188</v>
      </c>
      <c r="AB27" s="14">
        <v>12778</v>
      </c>
      <c r="AC27" s="14">
        <v>7897</v>
      </c>
      <c r="AD27" s="14">
        <v>18843</v>
      </c>
      <c r="AE27" s="14">
        <v>1905</v>
      </c>
    </row>
    <row r="28" spans="1:33" s="33" customFormat="1" x14ac:dyDescent="0.2">
      <c r="A28" s="150" t="s">
        <v>94</v>
      </c>
      <c r="B28" s="14">
        <v>10911</v>
      </c>
      <c r="C28" s="14">
        <v>8550</v>
      </c>
      <c r="D28" s="14">
        <v>11450</v>
      </c>
      <c r="E28" s="14">
        <v>3920</v>
      </c>
      <c r="F28" s="14">
        <v>3029</v>
      </c>
      <c r="G28" s="14">
        <v>1062</v>
      </c>
      <c r="H28" s="14">
        <v>11938</v>
      </c>
      <c r="I28" s="14">
        <v>7453</v>
      </c>
      <c r="J28" s="14">
        <v>17901</v>
      </c>
      <c r="K28" s="14">
        <v>1548</v>
      </c>
      <c r="L28" s="14">
        <v>9594</v>
      </c>
      <c r="M28" s="14">
        <v>8377</v>
      </c>
      <c r="N28" s="14">
        <v>10999</v>
      </c>
      <c r="O28" s="14">
        <v>3385</v>
      </c>
      <c r="P28" s="14">
        <v>2652</v>
      </c>
      <c r="Q28" s="14">
        <v>935</v>
      </c>
      <c r="R28" s="14">
        <v>10874</v>
      </c>
      <c r="S28" s="14">
        <v>7013</v>
      </c>
      <c r="T28" s="14">
        <v>16530</v>
      </c>
      <c r="U28" s="14">
        <v>1432</v>
      </c>
      <c r="V28" s="14">
        <v>9500</v>
      </c>
      <c r="W28" s="14">
        <v>8442</v>
      </c>
      <c r="X28" s="14">
        <v>11019</v>
      </c>
      <c r="Y28" s="14">
        <v>3365</v>
      </c>
      <c r="Z28" s="14">
        <v>2583</v>
      </c>
      <c r="AA28" s="14">
        <v>975</v>
      </c>
      <c r="AB28" s="14">
        <v>11012</v>
      </c>
      <c r="AC28" s="14">
        <v>6855</v>
      </c>
      <c r="AD28" s="14">
        <v>16392</v>
      </c>
      <c r="AE28" s="14">
        <v>1539</v>
      </c>
    </row>
    <row r="29" spans="1:33" x14ac:dyDescent="0.2">
      <c r="A29" s="149" t="s">
        <v>59</v>
      </c>
      <c r="B29" s="19">
        <v>0.79858010690000003</v>
      </c>
      <c r="C29" s="19">
        <v>0.89435146440000002</v>
      </c>
      <c r="D29" s="19">
        <v>0.88649736759999997</v>
      </c>
      <c r="E29" s="19">
        <v>0.79352226719999996</v>
      </c>
      <c r="F29" s="19">
        <v>0.75895765469999998</v>
      </c>
      <c r="G29" s="19">
        <v>0.77180232559999995</v>
      </c>
      <c r="H29" s="19">
        <v>0.83174249290000002</v>
      </c>
      <c r="I29" s="19">
        <v>0.84973207159999997</v>
      </c>
      <c r="J29" s="19">
        <v>0.83684727219999999</v>
      </c>
      <c r="K29" s="19">
        <v>0.85195377000000005</v>
      </c>
      <c r="L29" s="87">
        <v>0.79823612610000005</v>
      </c>
      <c r="M29" s="87">
        <v>0.90866688360000003</v>
      </c>
      <c r="N29" s="87">
        <v>0.89400959120000001</v>
      </c>
      <c r="O29" s="87">
        <v>0.79778458640000005</v>
      </c>
      <c r="P29" s="87">
        <v>0.7544807966</v>
      </c>
      <c r="Q29" s="87">
        <v>0.79439252339999999</v>
      </c>
      <c r="R29" s="87">
        <v>0.83633287190000005</v>
      </c>
      <c r="S29" s="87">
        <v>0.86186555239999996</v>
      </c>
      <c r="T29" s="87">
        <v>0.84795321639999999</v>
      </c>
      <c r="U29" s="87">
        <v>0.82774566469999999</v>
      </c>
      <c r="V29" s="87">
        <v>0.83340643920000002</v>
      </c>
      <c r="W29" s="87">
        <v>0.90163409159999997</v>
      </c>
      <c r="X29" s="87">
        <v>0.89745886949999998</v>
      </c>
      <c r="Y29" s="87">
        <v>0.83560963499999996</v>
      </c>
      <c r="Z29" s="87">
        <v>0.79014989290000004</v>
      </c>
      <c r="AA29" s="87">
        <v>0.82070707070000004</v>
      </c>
      <c r="AB29" s="87">
        <v>0.86179370789999998</v>
      </c>
      <c r="AC29" s="87">
        <v>0.86805115870000005</v>
      </c>
      <c r="AD29" s="87">
        <v>0.86992517120000001</v>
      </c>
      <c r="AE29" s="87">
        <v>0.80787401569999995</v>
      </c>
    </row>
    <row r="30" spans="1:33" ht="15.75" x14ac:dyDescent="0.25">
      <c r="A30" s="41"/>
      <c r="B30" s="179" t="s">
        <v>44</v>
      </c>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1"/>
    </row>
    <row r="31" spans="1:33" s="33" customFormat="1" x14ac:dyDescent="0.2">
      <c r="A31" s="150" t="s">
        <v>93</v>
      </c>
      <c r="B31" s="14">
        <v>4782</v>
      </c>
      <c r="C31" s="14">
        <v>2085</v>
      </c>
      <c r="D31" s="14">
        <v>3009</v>
      </c>
      <c r="E31" s="14">
        <v>1522</v>
      </c>
      <c r="F31" s="14">
        <v>1520</v>
      </c>
      <c r="G31" s="14">
        <v>816</v>
      </c>
      <c r="H31" s="14">
        <v>4570</v>
      </c>
      <c r="I31" s="14">
        <v>2251</v>
      </c>
      <c r="J31" s="14">
        <v>5445</v>
      </c>
      <c r="K31" s="14">
        <v>1410</v>
      </c>
      <c r="L31" s="14">
        <v>4349</v>
      </c>
      <c r="M31" s="14">
        <v>1869</v>
      </c>
      <c r="N31" s="14">
        <v>2603</v>
      </c>
      <c r="O31" s="14">
        <v>1429</v>
      </c>
      <c r="P31" s="14">
        <v>1521</v>
      </c>
      <c r="Q31" s="14">
        <v>665</v>
      </c>
      <c r="R31" s="14">
        <v>4109</v>
      </c>
      <c r="S31" s="14">
        <v>2051</v>
      </c>
      <c r="T31" s="14">
        <v>4876</v>
      </c>
      <c r="U31" s="14">
        <v>1331</v>
      </c>
      <c r="V31" s="14">
        <v>4619</v>
      </c>
      <c r="W31" s="14">
        <v>1961</v>
      </c>
      <c r="X31" s="14">
        <v>2723</v>
      </c>
      <c r="Y31" s="14">
        <v>1420</v>
      </c>
      <c r="Z31" s="14">
        <v>1660</v>
      </c>
      <c r="AA31" s="14">
        <v>777</v>
      </c>
      <c r="AB31" s="14">
        <v>4259</v>
      </c>
      <c r="AC31" s="14">
        <v>2266</v>
      </c>
      <c r="AD31" s="14">
        <v>5288</v>
      </c>
      <c r="AE31" s="14">
        <v>1275</v>
      </c>
    </row>
    <row r="32" spans="1:33" s="33" customFormat="1" x14ac:dyDescent="0.2">
      <c r="A32" s="150" t="s">
        <v>94</v>
      </c>
      <c r="B32" s="14">
        <v>4100</v>
      </c>
      <c r="C32" s="14">
        <v>2021</v>
      </c>
      <c r="D32" s="14">
        <v>2833</v>
      </c>
      <c r="E32" s="14">
        <v>1275</v>
      </c>
      <c r="F32" s="14">
        <v>1265</v>
      </c>
      <c r="G32" s="14">
        <v>748</v>
      </c>
      <c r="H32" s="14">
        <v>4042</v>
      </c>
      <c r="I32" s="14">
        <v>2043</v>
      </c>
      <c r="J32" s="14">
        <v>4995</v>
      </c>
      <c r="K32" s="14">
        <v>1117</v>
      </c>
      <c r="L32" s="14">
        <v>3652</v>
      </c>
      <c r="M32" s="14">
        <v>1816</v>
      </c>
      <c r="N32" s="14">
        <v>2433</v>
      </c>
      <c r="O32" s="14">
        <v>1199</v>
      </c>
      <c r="P32" s="14">
        <v>1252</v>
      </c>
      <c r="Q32" s="14">
        <v>584</v>
      </c>
      <c r="R32" s="14">
        <v>3578</v>
      </c>
      <c r="S32" s="14">
        <v>1842</v>
      </c>
      <c r="T32" s="14">
        <v>4378</v>
      </c>
      <c r="U32" s="14">
        <v>1082</v>
      </c>
      <c r="V32" s="14">
        <v>4062</v>
      </c>
      <c r="W32" s="14">
        <v>1934</v>
      </c>
      <c r="X32" s="14">
        <v>2595</v>
      </c>
      <c r="Y32" s="14">
        <v>1233</v>
      </c>
      <c r="Z32" s="14">
        <v>1446</v>
      </c>
      <c r="AA32" s="14">
        <v>722</v>
      </c>
      <c r="AB32" s="14">
        <v>3831</v>
      </c>
      <c r="AC32" s="14">
        <v>2116</v>
      </c>
      <c r="AD32" s="14">
        <v>4918</v>
      </c>
      <c r="AE32" s="14">
        <v>1065</v>
      </c>
    </row>
    <row r="33" spans="1:33" s="2" customFormat="1" x14ac:dyDescent="0.2">
      <c r="A33" s="149" t="s">
        <v>59</v>
      </c>
      <c r="B33" s="19">
        <v>0.8573818486</v>
      </c>
      <c r="C33" s="19">
        <v>0.96930455640000002</v>
      </c>
      <c r="D33" s="19">
        <v>0.94150880690000005</v>
      </c>
      <c r="E33" s="19">
        <v>0.83771353479999999</v>
      </c>
      <c r="F33" s="19">
        <v>0.83223684210000004</v>
      </c>
      <c r="G33" s="19">
        <v>0.91666666669999997</v>
      </c>
      <c r="H33" s="19">
        <v>0.884463895</v>
      </c>
      <c r="I33" s="19">
        <v>0.90759662370000005</v>
      </c>
      <c r="J33" s="19">
        <v>0.91735537190000005</v>
      </c>
      <c r="K33" s="19">
        <v>0.79219858160000001</v>
      </c>
      <c r="L33" s="87">
        <v>0.83973327200000003</v>
      </c>
      <c r="M33" s="87">
        <v>0.97164258960000005</v>
      </c>
      <c r="N33" s="87">
        <v>0.93469074149999998</v>
      </c>
      <c r="O33" s="87">
        <v>0.83904828549999999</v>
      </c>
      <c r="P33" s="87">
        <v>0.82314266930000002</v>
      </c>
      <c r="Q33" s="87">
        <v>0.87819548869999997</v>
      </c>
      <c r="R33" s="87">
        <v>0.87077147720000003</v>
      </c>
      <c r="S33" s="87">
        <v>0.89809848849999996</v>
      </c>
      <c r="T33" s="87">
        <v>0.89786710420000004</v>
      </c>
      <c r="U33" s="87">
        <v>0.81292261460000004</v>
      </c>
      <c r="V33" s="87">
        <v>0.87941112789999998</v>
      </c>
      <c r="W33" s="87">
        <v>0.98623151450000002</v>
      </c>
      <c r="X33" s="87">
        <v>0.95299302239999995</v>
      </c>
      <c r="Y33" s="87">
        <v>0.86830985920000003</v>
      </c>
      <c r="Z33" s="87">
        <v>0.87108433730000001</v>
      </c>
      <c r="AA33" s="87">
        <v>0.92921492920000004</v>
      </c>
      <c r="AB33" s="87">
        <v>0.89950692649999997</v>
      </c>
      <c r="AC33" s="87">
        <v>0.93380406000000005</v>
      </c>
      <c r="AD33" s="87">
        <v>0.93003025719999999</v>
      </c>
      <c r="AE33" s="87">
        <v>0.83529411760000005</v>
      </c>
      <c r="AF33"/>
      <c r="AG33"/>
    </row>
    <row r="34" spans="1:33" ht="15" x14ac:dyDescent="0.25">
      <c r="A34" s="42"/>
      <c r="B34" s="179" t="s">
        <v>48</v>
      </c>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1"/>
    </row>
    <row r="35" spans="1:33" s="33" customFormat="1" x14ac:dyDescent="0.2">
      <c r="A35" s="150" t="s">
        <v>93</v>
      </c>
      <c r="B35" s="14">
        <v>3825</v>
      </c>
      <c r="C35" s="14">
        <v>2461</v>
      </c>
      <c r="D35" s="14">
        <v>3294</v>
      </c>
      <c r="E35" s="14">
        <v>1426</v>
      </c>
      <c r="F35" s="14">
        <v>1220</v>
      </c>
      <c r="G35" s="14">
        <v>346</v>
      </c>
      <c r="H35" s="14">
        <v>3736</v>
      </c>
      <c r="I35" s="14">
        <v>2506</v>
      </c>
      <c r="J35" s="14">
        <v>5113</v>
      </c>
      <c r="K35" s="14">
        <v>1151</v>
      </c>
      <c r="L35" s="14">
        <v>3568</v>
      </c>
      <c r="M35" s="14">
        <v>2212</v>
      </c>
      <c r="N35" s="14">
        <v>3175</v>
      </c>
      <c r="O35" s="14">
        <v>1269</v>
      </c>
      <c r="P35" s="14">
        <v>987</v>
      </c>
      <c r="Q35" s="14">
        <v>349</v>
      </c>
      <c r="R35" s="14">
        <v>3367</v>
      </c>
      <c r="S35" s="14">
        <v>2365</v>
      </c>
      <c r="T35" s="14">
        <v>4627</v>
      </c>
      <c r="U35" s="14">
        <v>1127</v>
      </c>
      <c r="V35" s="14">
        <v>3450</v>
      </c>
      <c r="W35" s="14">
        <v>2436</v>
      </c>
      <c r="X35" s="14">
        <v>3394</v>
      </c>
      <c r="Y35" s="14">
        <v>1233</v>
      </c>
      <c r="Z35" s="14">
        <v>955</v>
      </c>
      <c r="AA35" s="14">
        <v>304</v>
      </c>
      <c r="AB35" s="14">
        <v>3442</v>
      </c>
      <c r="AC35" s="14">
        <v>2400</v>
      </c>
      <c r="AD35" s="14">
        <v>4746</v>
      </c>
      <c r="AE35" s="14">
        <v>1107</v>
      </c>
    </row>
    <row r="36" spans="1:33" s="33" customFormat="1" x14ac:dyDescent="0.2">
      <c r="A36" s="150" t="s">
        <v>94</v>
      </c>
      <c r="B36" s="14">
        <v>3074</v>
      </c>
      <c r="C36" s="14">
        <v>2376</v>
      </c>
      <c r="D36" s="14">
        <v>3046</v>
      </c>
      <c r="E36" s="14">
        <v>1127</v>
      </c>
      <c r="F36" s="14">
        <v>983</v>
      </c>
      <c r="G36" s="14">
        <v>294</v>
      </c>
      <c r="H36" s="14">
        <v>3226</v>
      </c>
      <c r="I36" s="14">
        <v>2185</v>
      </c>
      <c r="J36" s="14">
        <v>4444</v>
      </c>
      <c r="K36" s="14">
        <v>990</v>
      </c>
      <c r="L36" s="14">
        <v>2962</v>
      </c>
      <c r="M36" s="14">
        <v>2165</v>
      </c>
      <c r="N36" s="14">
        <v>2984</v>
      </c>
      <c r="O36" s="14">
        <v>1049</v>
      </c>
      <c r="P36" s="14">
        <v>805</v>
      </c>
      <c r="Q36" s="14">
        <v>289</v>
      </c>
      <c r="R36" s="14">
        <v>2979</v>
      </c>
      <c r="S36" s="14">
        <v>2109</v>
      </c>
      <c r="T36" s="14">
        <v>4133</v>
      </c>
      <c r="U36" s="14">
        <v>976</v>
      </c>
      <c r="V36" s="14">
        <v>2885</v>
      </c>
      <c r="W36" s="14">
        <v>2322</v>
      </c>
      <c r="X36" s="14">
        <v>3172</v>
      </c>
      <c r="Y36" s="14">
        <v>977</v>
      </c>
      <c r="Z36" s="14">
        <v>795</v>
      </c>
      <c r="AA36" s="14">
        <v>263</v>
      </c>
      <c r="AB36" s="14">
        <v>3049</v>
      </c>
      <c r="AC36" s="14">
        <v>2122</v>
      </c>
      <c r="AD36" s="14">
        <v>4198</v>
      </c>
      <c r="AE36" s="14">
        <v>987</v>
      </c>
    </row>
    <row r="37" spans="1:33" x14ac:dyDescent="0.2">
      <c r="A37" s="149" t="s">
        <v>59</v>
      </c>
      <c r="B37" s="19">
        <v>0.80366013069999997</v>
      </c>
      <c r="C37" s="19">
        <v>0.96546119460000002</v>
      </c>
      <c r="D37" s="19">
        <v>0.92471159680000004</v>
      </c>
      <c r="E37" s="19">
        <v>0.79032258060000005</v>
      </c>
      <c r="F37" s="19">
        <v>0.80573770489999996</v>
      </c>
      <c r="G37" s="19">
        <v>0.84971098270000001</v>
      </c>
      <c r="H37" s="19">
        <v>0.86349036400000001</v>
      </c>
      <c r="I37" s="19">
        <v>0.87190742219999995</v>
      </c>
      <c r="J37" s="19">
        <v>0.86915705070000004</v>
      </c>
      <c r="K37" s="19">
        <v>0.86012163340000003</v>
      </c>
      <c r="L37" s="87">
        <v>0.83015695069999995</v>
      </c>
      <c r="M37" s="87">
        <v>0.97875226039999996</v>
      </c>
      <c r="N37" s="87">
        <v>0.93984251969999999</v>
      </c>
      <c r="O37" s="87">
        <v>0.82663514579999997</v>
      </c>
      <c r="P37" s="87">
        <v>0.81560283690000002</v>
      </c>
      <c r="Q37" s="87">
        <v>0.82808022920000002</v>
      </c>
      <c r="R37" s="87">
        <v>0.88476388480000001</v>
      </c>
      <c r="S37" s="87">
        <v>0.89175475689999995</v>
      </c>
      <c r="T37" s="87">
        <v>0.89323535769999995</v>
      </c>
      <c r="U37" s="87">
        <v>0.86601597159999999</v>
      </c>
      <c r="V37" s="87">
        <v>0.83623188410000004</v>
      </c>
      <c r="W37" s="87">
        <v>0.95320197039999999</v>
      </c>
      <c r="X37" s="87">
        <v>0.93459045370000005</v>
      </c>
      <c r="Y37" s="87">
        <v>0.79237631789999996</v>
      </c>
      <c r="Z37" s="87">
        <v>0.83246073300000001</v>
      </c>
      <c r="AA37" s="87">
        <v>0.86513157890000003</v>
      </c>
      <c r="AB37" s="87">
        <v>0.88582219640000004</v>
      </c>
      <c r="AC37" s="87">
        <v>0.88416666669999999</v>
      </c>
      <c r="AD37" s="87">
        <v>0.88453434470000003</v>
      </c>
      <c r="AE37" s="87">
        <v>0.89159891599999996</v>
      </c>
    </row>
    <row r="38" spans="1:33" ht="15" x14ac:dyDescent="0.25">
      <c r="A38" s="42"/>
      <c r="B38" s="179" t="s">
        <v>46</v>
      </c>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1"/>
    </row>
    <row r="39" spans="1:33" s="33" customFormat="1" x14ac:dyDescent="0.2">
      <c r="A39" s="150" t="s">
        <v>93</v>
      </c>
      <c r="B39" s="14">
        <v>1729</v>
      </c>
      <c r="C39" s="14">
        <v>735</v>
      </c>
      <c r="D39" s="14">
        <v>1090</v>
      </c>
      <c r="E39" s="14">
        <v>423</v>
      </c>
      <c r="F39" s="14">
        <v>665</v>
      </c>
      <c r="G39" s="14">
        <v>286</v>
      </c>
      <c r="H39" s="14">
        <v>1551</v>
      </c>
      <c r="I39" s="14">
        <v>902</v>
      </c>
      <c r="J39" s="14">
        <v>1499</v>
      </c>
      <c r="K39" s="14">
        <v>958</v>
      </c>
      <c r="L39" s="14">
        <v>1684</v>
      </c>
      <c r="M39" s="14">
        <v>679</v>
      </c>
      <c r="N39" s="14">
        <v>1002</v>
      </c>
      <c r="O39" s="14">
        <v>423</v>
      </c>
      <c r="P39" s="14">
        <v>680</v>
      </c>
      <c r="Q39" s="14">
        <v>258</v>
      </c>
      <c r="R39" s="14">
        <v>1533</v>
      </c>
      <c r="S39" s="14">
        <v>822</v>
      </c>
      <c r="T39" s="14">
        <v>1368</v>
      </c>
      <c r="U39" s="14">
        <v>984</v>
      </c>
      <c r="V39" s="14">
        <v>1503</v>
      </c>
      <c r="W39" s="14">
        <v>640</v>
      </c>
      <c r="X39" s="14">
        <v>989</v>
      </c>
      <c r="Y39" s="14">
        <v>384</v>
      </c>
      <c r="Z39" s="14">
        <v>521</v>
      </c>
      <c r="AA39" s="14">
        <v>249</v>
      </c>
      <c r="AB39" s="14">
        <v>1409</v>
      </c>
      <c r="AC39" s="14">
        <v>723</v>
      </c>
      <c r="AD39" s="14">
        <v>1230</v>
      </c>
      <c r="AE39" s="14">
        <v>899</v>
      </c>
    </row>
    <row r="40" spans="1:33" s="33" customFormat="1" x14ac:dyDescent="0.2">
      <c r="A40" s="150" t="s">
        <v>94</v>
      </c>
      <c r="B40" s="14">
        <v>1318</v>
      </c>
      <c r="C40" s="14">
        <v>617</v>
      </c>
      <c r="D40" s="14">
        <v>890</v>
      </c>
      <c r="E40" s="14">
        <v>317</v>
      </c>
      <c r="F40" s="14">
        <v>509</v>
      </c>
      <c r="G40" s="14">
        <v>219</v>
      </c>
      <c r="H40" s="14">
        <v>1194</v>
      </c>
      <c r="I40" s="14">
        <v>734</v>
      </c>
      <c r="J40" s="14">
        <v>1136</v>
      </c>
      <c r="K40" s="14">
        <v>791</v>
      </c>
      <c r="L40" s="14">
        <v>1271</v>
      </c>
      <c r="M40" s="14">
        <v>583</v>
      </c>
      <c r="N40" s="14">
        <v>831</v>
      </c>
      <c r="O40" s="14">
        <v>306</v>
      </c>
      <c r="P40" s="14">
        <v>506</v>
      </c>
      <c r="Q40" s="14">
        <v>211</v>
      </c>
      <c r="R40" s="14">
        <v>1184</v>
      </c>
      <c r="S40" s="14">
        <v>664</v>
      </c>
      <c r="T40" s="14">
        <v>1034</v>
      </c>
      <c r="U40" s="14">
        <v>811</v>
      </c>
      <c r="V40" s="14">
        <v>1193</v>
      </c>
      <c r="W40" s="14">
        <v>579</v>
      </c>
      <c r="X40" s="14">
        <v>878</v>
      </c>
      <c r="Y40" s="14">
        <v>294</v>
      </c>
      <c r="Z40" s="14">
        <v>394</v>
      </c>
      <c r="AA40" s="14">
        <v>206</v>
      </c>
      <c r="AB40" s="14">
        <v>1153</v>
      </c>
      <c r="AC40" s="14">
        <v>609</v>
      </c>
      <c r="AD40" s="14">
        <v>976</v>
      </c>
      <c r="AE40" s="14">
        <v>782</v>
      </c>
    </row>
    <row r="41" spans="1:33" x14ac:dyDescent="0.2">
      <c r="A41" s="149" t="s">
        <v>59</v>
      </c>
      <c r="B41" s="19">
        <v>0.76229034120000005</v>
      </c>
      <c r="C41" s="19">
        <v>0.83945578229999995</v>
      </c>
      <c r="D41" s="19">
        <v>0.81651376149999999</v>
      </c>
      <c r="E41" s="19">
        <v>0.74940898349999996</v>
      </c>
      <c r="F41" s="19">
        <v>0.76541353379999999</v>
      </c>
      <c r="G41" s="19">
        <v>0.76573426570000003</v>
      </c>
      <c r="H41" s="19">
        <v>0.76982591879999995</v>
      </c>
      <c r="I41" s="19">
        <v>0.81374722840000002</v>
      </c>
      <c r="J41" s="19">
        <v>0.75783855899999997</v>
      </c>
      <c r="K41" s="19">
        <v>0.82567849689999995</v>
      </c>
      <c r="L41" s="87">
        <v>0.75475059379999998</v>
      </c>
      <c r="M41" s="87">
        <v>0.85861561119999996</v>
      </c>
      <c r="N41" s="87">
        <v>0.82934131740000006</v>
      </c>
      <c r="O41" s="87">
        <v>0.72340425529999997</v>
      </c>
      <c r="P41" s="87">
        <v>0.74411764709999995</v>
      </c>
      <c r="Q41" s="87">
        <v>0.81782945740000001</v>
      </c>
      <c r="R41" s="87">
        <v>0.77234181339999997</v>
      </c>
      <c r="S41" s="87">
        <v>0.80778588809999996</v>
      </c>
      <c r="T41" s="87">
        <v>0.75584795319999998</v>
      </c>
      <c r="U41" s="87">
        <v>0.8241869919</v>
      </c>
      <c r="V41" s="87">
        <v>0.79374584169999995</v>
      </c>
      <c r="W41" s="87">
        <v>0.90468749999999998</v>
      </c>
      <c r="X41" s="87">
        <v>0.88776541959999999</v>
      </c>
      <c r="Y41" s="87">
        <v>0.765625</v>
      </c>
      <c r="Z41" s="87">
        <v>0.75623800379999995</v>
      </c>
      <c r="AA41" s="87">
        <v>0.82730923690000002</v>
      </c>
      <c r="AB41" s="87">
        <v>0.81831085879999999</v>
      </c>
      <c r="AC41" s="87">
        <v>0.84232365149999999</v>
      </c>
      <c r="AD41" s="87">
        <v>0.79349593500000004</v>
      </c>
      <c r="AE41" s="87">
        <v>0.86985539489999997</v>
      </c>
    </row>
  </sheetData>
  <mergeCells count="24">
    <mergeCell ref="B22:AE22"/>
    <mergeCell ref="B26:AE26"/>
    <mergeCell ref="B30:AE30"/>
    <mergeCell ref="B34:AE34"/>
    <mergeCell ref="B38:AE38"/>
    <mergeCell ref="B6:AE6"/>
    <mergeCell ref="B10:AE10"/>
    <mergeCell ref="B14:AE14"/>
    <mergeCell ref="B18:AE18"/>
    <mergeCell ref="L4:M4"/>
    <mergeCell ref="N4:Q4"/>
    <mergeCell ref="R4:S4"/>
    <mergeCell ref="T4:U4"/>
    <mergeCell ref="V3:AE3"/>
    <mergeCell ref="V4:W4"/>
    <mergeCell ref="X4:AA4"/>
    <mergeCell ref="AB4:AC4"/>
    <mergeCell ref="AD4:AE4"/>
    <mergeCell ref="B3:K3"/>
    <mergeCell ref="L3:U3"/>
    <mergeCell ref="H4:I4"/>
    <mergeCell ref="D4:G4"/>
    <mergeCell ref="J4:K4"/>
    <mergeCell ref="B4:C4"/>
  </mergeCells>
  <phoneticPr fontId="5" type="noConversion"/>
  <hyperlinks>
    <hyperlink ref="A1" location="Contents!A1" display="&lt;Back to contents&gt;" xr:uid="{00000000-0004-0000-0200-000000000000}"/>
  </hyperlinks>
  <pageMargins left="0.39370078740157483" right="0.39370078740157483" top="0.39370078740157483" bottom="0.11811023622047245" header="0" footer="0"/>
  <pageSetup paperSize="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V45"/>
  <sheetViews>
    <sheetView showGridLines="0" zoomScaleNormal="100" workbookViewId="0">
      <pane xSplit="1" ySplit="5" topLeftCell="B6" activePane="bottomRight" state="frozen"/>
      <selection activeCell="A24" sqref="A24"/>
      <selection pane="topRight" activeCell="A24" sqref="A24"/>
      <selection pane="bottomLeft" activeCell="A24" sqref="A24"/>
      <selection pane="bottomRight" activeCell="A3" sqref="A3"/>
    </sheetView>
  </sheetViews>
  <sheetFormatPr defaultColWidth="13.7109375" defaultRowHeight="12.75" x14ac:dyDescent="0.2"/>
  <cols>
    <col min="1" max="1" width="17" style="1" customWidth="1"/>
    <col min="2" max="3" width="16.5703125" style="3" customWidth="1"/>
    <col min="4" max="4" width="16.5703125" customWidth="1"/>
    <col min="5" max="5" width="16.5703125" style="3" customWidth="1"/>
    <col min="6" max="6" width="15.5703125" style="3" customWidth="1"/>
    <col min="7" max="8" width="16.5703125" customWidth="1"/>
  </cols>
  <sheetData>
    <row r="1" spans="1:22" s="52" customFormat="1" x14ac:dyDescent="0.2">
      <c r="A1" s="54" t="s">
        <v>56</v>
      </c>
      <c r="B1" s="56"/>
      <c r="C1" s="55"/>
      <c r="E1" s="57"/>
      <c r="F1" s="57"/>
      <c r="G1" s="57"/>
      <c r="H1" s="57"/>
    </row>
    <row r="2" spans="1:22" ht="18.75" x14ac:dyDescent="0.3">
      <c r="A2" s="9" t="s">
        <v>160</v>
      </c>
      <c r="B2"/>
      <c r="C2"/>
      <c r="E2"/>
      <c r="F2"/>
      <c r="G2" s="37"/>
      <c r="H2" s="33"/>
    </row>
    <row r="3" spans="1:22" ht="15" customHeight="1" x14ac:dyDescent="0.3">
      <c r="A3" s="9"/>
      <c r="B3" s="187">
        <v>2022</v>
      </c>
      <c r="C3" s="188"/>
      <c r="D3" s="188"/>
      <c r="E3" s="188"/>
      <c r="F3" s="188"/>
      <c r="G3" s="188"/>
      <c r="H3" s="188"/>
      <c r="I3" s="187">
        <v>2023</v>
      </c>
      <c r="J3" s="188"/>
      <c r="K3" s="188"/>
      <c r="L3" s="188"/>
      <c r="M3" s="188"/>
      <c r="N3" s="188"/>
      <c r="O3" s="188"/>
      <c r="P3" s="187">
        <v>2024</v>
      </c>
      <c r="Q3" s="188"/>
      <c r="R3" s="188"/>
      <c r="S3" s="188"/>
      <c r="T3" s="188"/>
      <c r="U3" s="188"/>
      <c r="V3" s="188"/>
    </row>
    <row r="4" spans="1:22" ht="15" x14ac:dyDescent="0.2">
      <c r="A4" s="10"/>
      <c r="B4" s="187" t="s">
        <v>65</v>
      </c>
      <c r="C4" s="188"/>
      <c r="D4" s="189"/>
      <c r="E4" s="187" t="s">
        <v>110</v>
      </c>
      <c r="F4" s="189"/>
      <c r="G4" s="187" t="s">
        <v>64</v>
      </c>
      <c r="H4" s="189"/>
      <c r="I4" s="187" t="s">
        <v>65</v>
      </c>
      <c r="J4" s="188"/>
      <c r="K4" s="189"/>
      <c r="L4" s="187" t="s">
        <v>110</v>
      </c>
      <c r="M4" s="189"/>
      <c r="N4" s="187" t="s">
        <v>64</v>
      </c>
      <c r="O4" s="189"/>
      <c r="P4" s="187" t="s">
        <v>65</v>
      </c>
      <c r="Q4" s="188"/>
      <c r="R4" s="189"/>
      <c r="S4" s="187" t="s">
        <v>110</v>
      </c>
      <c r="T4" s="189"/>
      <c r="U4" s="187" t="s">
        <v>64</v>
      </c>
      <c r="V4" s="189"/>
    </row>
    <row r="5" spans="1:22" ht="30" x14ac:dyDescent="0.2">
      <c r="A5" s="16"/>
      <c r="B5" s="155" t="s">
        <v>68</v>
      </c>
      <c r="C5" s="155" t="s">
        <v>67</v>
      </c>
      <c r="D5" s="155" t="s">
        <v>66</v>
      </c>
      <c r="E5" s="155" t="s">
        <v>99</v>
      </c>
      <c r="F5" s="155" t="s">
        <v>100</v>
      </c>
      <c r="G5" s="155" t="s">
        <v>109</v>
      </c>
      <c r="H5" s="155" t="s">
        <v>108</v>
      </c>
      <c r="I5" s="155" t="s">
        <v>68</v>
      </c>
      <c r="J5" s="155" t="s">
        <v>67</v>
      </c>
      <c r="K5" s="155" t="s">
        <v>66</v>
      </c>
      <c r="L5" s="155" t="s">
        <v>99</v>
      </c>
      <c r="M5" s="155" t="s">
        <v>100</v>
      </c>
      <c r="N5" s="155" t="s">
        <v>109</v>
      </c>
      <c r="O5" s="155" t="s">
        <v>108</v>
      </c>
      <c r="P5" s="155" t="s">
        <v>68</v>
      </c>
      <c r="Q5" s="155" t="s">
        <v>67</v>
      </c>
      <c r="R5" s="155" t="s">
        <v>66</v>
      </c>
      <c r="S5" s="155" t="s">
        <v>99</v>
      </c>
      <c r="T5" s="155" t="s">
        <v>100</v>
      </c>
      <c r="U5" s="155" t="s">
        <v>109</v>
      </c>
      <c r="V5" s="155" t="s">
        <v>108</v>
      </c>
    </row>
    <row r="6" spans="1:22" ht="15.75" x14ac:dyDescent="0.25">
      <c r="A6" s="32"/>
      <c r="B6" s="179" t="s">
        <v>86</v>
      </c>
      <c r="C6" s="180"/>
      <c r="D6" s="180"/>
      <c r="E6" s="180"/>
      <c r="F6" s="180"/>
      <c r="G6" s="180"/>
      <c r="H6" s="180"/>
      <c r="I6" s="180"/>
      <c r="J6" s="180"/>
      <c r="K6" s="180"/>
      <c r="L6" s="180"/>
      <c r="M6" s="180"/>
      <c r="N6" s="180"/>
      <c r="O6" s="180"/>
      <c r="P6" s="180"/>
      <c r="Q6" s="180"/>
      <c r="R6" s="180"/>
      <c r="S6" s="180"/>
      <c r="T6" s="180"/>
      <c r="U6" s="180"/>
      <c r="V6" s="181"/>
    </row>
    <row r="7" spans="1:22" s="59" customFormat="1" x14ac:dyDescent="0.2">
      <c r="A7" s="154" t="s">
        <v>93</v>
      </c>
      <c r="B7" s="14">
        <v>53768</v>
      </c>
      <c r="C7" s="14">
        <v>160544</v>
      </c>
      <c r="D7" s="14">
        <v>93837</v>
      </c>
      <c r="E7" s="14">
        <v>245990.42481999999</v>
      </c>
      <c r="F7" s="14">
        <v>66936.57518</v>
      </c>
      <c r="G7" s="14">
        <v>304021</v>
      </c>
      <c r="H7" s="14">
        <v>7309</v>
      </c>
      <c r="I7" s="14">
        <v>50209</v>
      </c>
      <c r="J7" s="14">
        <v>151246</v>
      </c>
      <c r="K7" s="14">
        <v>90032</v>
      </c>
      <c r="L7" s="14">
        <v>232438.75633</v>
      </c>
      <c r="M7" s="14">
        <v>63085.243669000003</v>
      </c>
      <c r="N7" s="14">
        <v>289036</v>
      </c>
      <c r="O7" s="14">
        <v>7255</v>
      </c>
      <c r="P7" s="14">
        <v>50009</v>
      </c>
      <c r="Q7" s="14">
        <v>152089</v>
      </c>
      <c r="R7" s="14">
        <v>92349</v>
      </c>
      <c r="S7" s="14">
        <v>234801.39575</v>
      </c>
      <c r="T7" s="14">
        <v>62562.604248000003</v>
      </c>
      <c r="U7" s="14">
        <v>291468</v>
      </c>
      <c r="V7" s="14">
        <v>7372</v>
      </c>
    </row>
    <row r="8" spans="1:22" s="59" customFormat="1" x14ac:dyDescent="0.2">
      <c r="A8" s="154" t="s">
        <v>94</v>
      </c>
      <c r="B8" s="14">
        <v>43537</v>
      </c>
      <c r="C8" s="14">
        <v>133508</v>
      </c>
      <c r="D8" s="14">
        <v>79990</v>
      </c>
      <c r="E8" s="14">
        <v>203450.31731000001</v>
      </c>
      <c r="F8" s="14">
        <v>57232.682688000001</v>
      </c>
      <c r="G8" s="14">
        <v>252790</v>
      </c>
      <c r="H8" s="14">
        <v>5843</v>
      </c>
      <c r="I8" s="14">
        <v>40354</v>
      </c>
      <c r="J8" s="14">
        <v>125964</v>
      </c>
      <c r="K8" s="14">
        <v>77923</v>
      </c>
      <c r="L8" s="14">
        <v>193634.32819</v>
      </c>
      <c r="M8" s="14">
        <v>53818.671814000001</v>
      </c>
      <c r="N8" s="14">
        <v>241812</v>
      </c>
      <c r="O8" s="14">
        <v>5782</v>
      </c>
      <c r="P8" s="14">
        <v>41190</v>
      </c>
      <c r="Q8" s="14">
        <v>128748</v>
      </c>
      <c r="R8" s="14">
        <v>80770</v>
      </c>
      <c r="S8" s="14">
        <v>198656.51125000001</v>
      </c>
      <c r="T8" s="14">
        <v>54252.488747000003</v>
      </c>
      <c r="U8" s="14">
        <v>247717</v>
      </c>
      <c r="V8" s="14">
        <v>6061</v>
      </c>
    </row>
    <row r="9" spans="1:22" s="153" customFormat="1" x14ac:dyDescent="0.2">
      <c r="A9" s="152" t="s">
        <v>59</v>
      </c>
      <c r="B9" s="87">
        <v>0.8097195358</v>
      </c>
      <c r="C9" s="87">
        <v>0.83159756829999998</v>
      </c>
      <c r="D9" s="87">
        <v>0.85243560640000005</v>
      </c>
      <c r="E9" s="87">
        <v>0.82706600249999995</v>
      </c>
      <c r="F9" s="87">
        <v>0.85502854809999995</v>
      </c>
      <c r="G9" s="87">
        <v>0.83148861429999998</v>
      </c>
      <c r="H9" s="87">
        <v>0.79942536600000003</v>
      </c>
      <c r="I9" s="87">
        <v>0.80372044850000002</v>
      </c>
      <c r="J9" s="87">
        <v>0.83284186029999996</v>
      </c>
      <c r="K9" s="87">
        <v>0.86550337659999999</v>
      </c>
      <c r="L9" s="87">
        <v>0.83305525830000005</v>
      </c>
      <c r="M9" s="87">
        <v>0.85311031049999997</v>
      </c>
      <c r="N9" s="87">
        <v>0.83661550809999996</v>
      </c>
      <c r="O9" s="87">
        <v>0.79696760850000004</v>
      </c>
      <c r="P9" s="87">
        <v>0.82365174269999997</v>
      </c>
      <c r="Q9" s="87">
        <v>0.84653064980000003</v>
      </c>
      <c r="R9" s="87">
        <v>0.87461694229999998</v>
      </c>
      <c r="S9" s="87">
        <v>0.84606188400000004</v>
      </c>
      <c r="T9" s="87">
        <v>0.8671712023</v>
      </c>
      <c r="U9" s="87">
        <v>0.84989432799999998</v>
      </c>
      <c r="V9" s="87">
        <v>0.82216494849999999</v>
      </c>
    </row>
    <row r="10" spans="1:22" s="52" customFormat="1" ht="15.75" x14ac:dyDescent="0.25">
      <c r="A10" s="32"/>
      <c r="B10" s="179" t="s">
        <v>10</v>
      </c>
      <c r="C10" s="180"/>
      <c r="D10" s="180"/>
      <c r="E10" s="180"/>
      <c r="F10" s="180"/>
      <c r="G10" s="180"/>
      <c r="H10" s="180"/>
      <c r="I10" s="180"/>
      <c r="J10" s="180"/>
      <c r="K10" s="180"/>
      <c r="L10" s="180"/>
      <c r="M10" s="180"/>
      <c r="N10" s="180"/>
      <c r="O10" s="180"/>
      <c r="P10" s="180"/>
      <c r="Q10" s="180"/>
      <c r="R10" s="180"/>
      <c r="S10" s="180"/>
      <c r="T10" s="180"/>
      <c r="U10" s="180"/>
      <c r="V10" s="181"/>
    </row>
    <row r="11" spans="1:22" s="59" customFormat="1" x14ac:dyDescent="0.2">
      <c r="A11" s="154" t="s">
        <v>93</v>
      </c>
      <c r="B11" s="14">
        <v>15738</v>
      </c>
      <c r="C11" s="14">
        <v>47543</v>
      </c>
      <c r="D11" s="14">
        <v>34379</v>
      </c>
      <c r="E11" s="14">
        <v>79046.547709999999</v>
      </c>
      <c r="F11" s="14">
        <v>19790.452290000001</v>
      </c>
      <c r="G11" s="14">
        <v>94057</v>
      </c>
      <c r="H11" s="14">
        <v>2622</v>
      </c>
      <c r="I11" s="14">
        <v>14584</v>
      </c>
      <c r="J11" s="14">
        <v>44235</v>
      </c>
      <c r="K11" s="14">
        <v>33360</v>
      </c>
      <c r="L11" s="14">
        <v>74707.278628999993</v>
      </c>
      <c r="M11" s="14">
        <v>18552.721371</v>
      </c>
      <c r="N11" s="14">
        <v>89268</v>
      </c>
      <c r="O11" s="14">
        <v>2648</v>
      </c>
      <c r="P11" s="14">
        <v>14572</v>
      </c>
      <c r="Q11" s="14">
        <v>44566</v>
      </c>
      <c r="R11" s="14">
        <v>34564</v>
      </c>
      <c r="S11" s="14">
        <v>75681.334896999993</v>
      </c>
      <c r="T11" s="14">
        <v>18901.665102999999</v>
      </c>
      <c r="U11" s="14">
        <v>91141</v>
      </c>
      <c r="V11" s="14">
        <v>2863</v>
      </c>
    </row>
    <row r="12" spans="1:22" s="59" customFormat="1" x14ac:dyDescent="0.2">
      <c r="A12" s="154" t="s">
        <v>94</v>
      </c>
      <c r="B12" s="14">
        <v>13537</v>
      </c>
      <c r="C12" s="14">
        <v>40950</v>
      </c>
      <c r="D12" s="14">
        <v>29480</v>
      </c>
      <c r="E12" s="14">
        <v>67374.305968999994</v>
      </c>
      <c r="F12" s="14">
        <v>17578.694030999999</v>
      </c>
      <c r="G12" s="14">
        <v>80845</v>
      </c>
      <c r="H12" s="14">
        <v>2166</v>
      </c>
      <c r="I12" s="14">
        <v>12350</v>
      </c>
      <c r="J12" s="14">
        <v>37820</v>
      </c>
      <c r="K12" s="14">
        <v>29091</v>
      </c>
      <c r="L12" s="14">
        <v>63755.657311000003</v>
      </c>
      <c r="M12" s="14">
        <v>16440.342689000001</v>
      </c>
      <c r="N12" s="14">
        <v>76791</v>
      </c>
      <c r="O12" s="14">
        <v>2198</v>
      </c>
      <c r="P12" s="14">
        <v>12528</v>
      </c>
      <c r="Q12" s="14">
        <v>38947</v>
      </c>
      <c r="R12" s="14">
        <v>30681</v>
      </c>
      <c r="S12" s="14">
        <v>65942.271292999998</v>
      </c>
      <c r="T12" s="14">
        <v>16952.728706999998</v>
      </c>
      <c r="U12" s="14">
        <v>80014</v>
      </c>
      <c r="V12" s="14">
        <v>2422</v>
      </c>
    </row>
    <row r="13" spans="1:22" s="153" customFormat="1" x14ac:dyDescent="0.2">
      <c r="A13" s="152" t="s">
        <v>59</v>
      </c>
      <c r="B13" s="87">
        <v>0.86014741390000005</v>
      </c>
      <c r="C13" s="87">
        <v>0.86132553690000002</v>
      </c>
      <c r="D13" s="87">
        <v>0.8575002182</v>
      </c>
      <c r="E13" s="87">
        <v>0.85233710920000005</v>
      </c>
      <c r="F13" s="87">
        <v>0.88824114649999997</v>
      </c>
      <c r="G13" s="87">
        <v>0.85953198590000002</v>
      </c>
      <c r="H13" s="87">
        <v>0.82608695649999997</v>
      </c>
      <c r="I13" s="87">
        <v>0.8468184312</v>
      </c>
      <c r="J13" s="87">
        <v>0.85497908899999997</v>
      </c>
      <c r="K13" s="87">
        <v>0.87203237410000001</v>
      </c>
      <c r="L13" s="87">
        <v>0.85340623400000004</v>
      </c>
      <c r="M13" s="87">
        <v>0.88614184200000001</v>
      </c>
      <c r="N13" s="87">
        <v>0.86022986960000003</v>
      </c>
      <c r="O13" s="87">
        <v>0.83006042300000005</v>
      </c>
      <c r="P13" s="87">
        <v>0.85973099090000005</v>
      </c>
      <c r="Q13" s="87">
        <v>0.8739173361</v>
      </c>
      <c r="R13" s="87">
        <v>0.88765767849999999</v>
      </c>
      <c r="S13" s="87">
        <v>0.8713148543</v>
      </c>
      <c r="T13" s="87">
        <v>0.89689075620000003</v>
      </c>
      <c r="U13" s="87">
        <v>0.87791444029999999</v>
      </c>
      <c r="V13" s="87">
        <v>0.84596577019999997</v>
      </c>
    </row>
    <row r="14" spans="1:22" s="52" customFormat="1" ht="15.75" x14ac:dyDescent="0.25">
      <c r="A14" s="32"/>
      <c r="B14" s="179" t="s">
        <v>21</v>
      </c>
      <c r="C14" s="180"/>
      <c r="D14" s="180"/>
      <c r="E14" s="180"/>
      <c r="F14" s="180"/>
      <c r="G14" s="180"/>
      <c r="H14" s="180"/>
      <c r="I14" s="180"/>
      <c r="J14" s="180"/>
      <c r="K14" s="180"/>
      <c r="L14" s="180"/>
      <c r="M14" s="180"/>
      <c r="N14" s="180"/>
      <c r="O14" s="180"/>
      <c r="P14" s="180"/>
      <c r="Q14" s="180"/>
      <c r="R14" s="180"/>
      <c r="S14" s="180"/>
      <c r="T14" s="180"/>
      <c r="U14" s="180"/>
      <c r="V14" s="181"/>
    </row>
    <row r="15" spans="1:22" s="59" customFormat="1" x14ac:dyDescent="0.2">
      <c r="A15" s="154" t="s">
        <v>93</v>
      </c>
      <c r="B15" s="14">
        <v>11008</v>
      </c>
      <c r="C15" s="14">
        <v>43888</v>
      </c>
      <c r="D15" s="14">
        <v>27024</v>
      </c>
      <c r="E15" s="14">
        <v>68820.489994999996</v>
      </c>
      <c r="F15" s="14">
        <v>13961.510005</v>
      </c>
      <c r="G15" s="14">
        <v>81309</v>
      </c>
      <c r="H15" s="14">
        <v>733</v>
      </c>
      <c r="I15" s="14">
        <v>10287</v>
      </c>
      <c r="J15" s="14">
        <v>42492</v>
      </c>
      <c r="K15" s="14">
        <v>26363</v>
      </c>
      <c r="L15" s="14">
        <v>66237.071196999997</v>
      </c>
      <c r="M15" s="14">
        <v>13470.928803000001</v>
      </c>
      <c r="N15" s="14">
        <v>78633</v>
      </c>
      <c r="O15" s="14">
        <v>723</v>
      </c>
      <c r="P15" s="14">
        <v>10331</v>
      </c>
      <c r="Q15" s="14">
        <v>43761</v>
      </c>
      <c r="R15" s="14">
        <v>27051</v>
      </c>
      <c r="S15" s="14">
        <v>68311.434619000007</v>
      </c>
      <c r="T15" s="14">
        <v>13437.565381</v>
      </c>
      <c r="U15" s="14">
        <v>80553</v>
      </c>
      <c r="V15" s="14">
        <v>792</v>
      </c>
    </row>
    <row r="16" spans="1:22" s="59" customFormat="1" x14ac:dyDescent="0.2">
      <c r="A16" s="154" t="s">
        <v>94</v>
      </c>
      <c r="B16" s="14">
        <v>8485</v>
      </c>
      <c r="C16" s="14">
        <v>35196</v>
      </c>
      <c r="D16" s="14">
        <v>22735</v>
      </c>
      <c r="E16" s="14">
        <v>55355.988404000003</v>
      </c>
      <c r="F16" s="14">
        <v>11586.011596</v>
      </c>
      <c r="G16" s="14">
        <v>65863</v>
      </c>
      <c r="H16" s="14">
        <v>566</v>
      </c>
      <c r="I16" s="14">
        <v>7782</v>
      </c>
      <c r="J16" s="14">
        <v>33985</v>
      </c>
      <c r="K16" s="14">
        <v>22401</v>
      </c>
      <c r="L16" s="14">
        <v>53604.074332999997</v>
      </c>
      <c r="M16" s="14">
        <v>10978.925667</v>
      </c>
      <c r="N16" s="14">
        <v>63803</v>
      </c>
      <c r="O16" s="14">
        <v>529</v>
      </c>
      <c r="P16" s="14">
        <v>7888</v>
      </c>
      <c r="Q16" s="14">
        <v>34969</v>
      </c>
      <c r="R16" s="14">
        <v>22803</v>
      </c>
      <c r="S16" s="14">
        <v>55147.700941000003</v>
      </c>
      <c r="T16" s="14">
        <v>10915.299059000001</v>
      </c>
      <c r="U16" s="14">
        <v>65198</v>
      </c>
      <c r="V16" s="14">
        <v>604</v>
      </c>
    </row>
    <row r="17" spans="1:22" s="153" customFormat="1" x14ac:dyDescent="0.2">
      <c r="A17" s="152" t="s">
        <v>59</v>
      </c>
      <c r="B17" s="87">
        <v>0.77080305230000001</v>
      </c>
      <c r="C17" s="87">
        <v>0.80195041919999999</v>
      </c>
      <c r="D17" s="87">
        <v>0.84128922439999998</v>
      </c>
      <c r="E17" s="87">
        <v>0.80435330240000003</v>
      </c>
      <c r="F17" s="87">
        <v>0.82985376170000003</v>
      </c>
      <c r="G17" s="87">
        <v>0.81003332959999996</v>
      </c>
      <c r="H17" s="87">
        <v>0.7721691678</v>
      </c>
      <c r="I17" s="87">
        <v>0.75648877219999999</v>
      </c>
      <c r="J17" s="87">
        <v>0.79979760899999996</v>
      </c>
      <c r="K17" s="87">
        <v>0.84971361379999999</v>
      </c>
      <c r="L17" s="87">
        <v>0.80927603479999999</v>
      </c>
      <c r="M17" s="87">
        <v>0.815008811</v>
      </c>
      <c r="N17" s="87">
        <v>0.81140233740000001</v>
      </c>
      <c r="O17" s="87">
        <v>0.73167358230000001</v>
      </c>
      <c r="P17" s="87">
        <v>0.76352724809999994</v>
      </c>
      <c r="Q17" s="87">
        <v>0.79909051440000001</v>
      </c>
      <c r="R17" s="87">
        <v>0.84296329160000005</v>
      </c>
      <c r="S17" s="87">
        <v>0.80729823999999994</v>
      </c>
      <c r="T17" s="87">
        <v>0.81229737300000004</v>
      </c>
      <c r="U17" s="87">
        <v>0.80938015959999998</v>
      </c>
      <c r="V17" s="87">
        <v>0.76262626259999999</v>
      </c>
    </row>
    <row r="18" spans="1:22" s="52" customFormat="1" ht="15.75" x14ac:dyDescent="0.25">
      <c r="A18" s="32"/>
      <c r="B18" s="179" t="s">
        <v>28</v>
      </c>
      <c r="C18" s="180"/>
      <c r="D18" s="180"/>
      <c r="E18" s="180"/>
      <c r="F18" s="180"/>
      <c r="G18" s="180"/>
      <c r="H18" s="180"/>
      <c r="I18" s="180"/>
      <c r="J18" s="180"/>
      <c r="K18" s="180"/>
      <c r="L18" s="180"/>
      <c r="M18" s="180"/>
      <c r="N18" s="180"/>
      <c r="O18" s="180"/>
      <c r="P18" s="180"/>
      <c r="Q18" s="180"/>
      <c r="R18" s="180"/>
      <c r="S18" s="180"/>
      <c r="T18" s="180"/>
      <c r="U18" s="180"/>
      <c r="V18" s="181"/>
    </row>
    <row r="19" spans="1:22" s="59" customFormat="1" x14ac:dyDescent="0.2">
      <c r="A19" s="154" t="s">
        <v>93</v>
      </c>
      <c r="B19" s="14">
        <v>12524</v>
      </c>
      <c r="C19" s="14">
        <v>31905</v>
      </c>
      <c r="D19" s="14">
        <v>13286</v>
      </c>
      <c r="E19" s="14">
        <v>42934.091485999998</v>
      </c>
      <c r="F19" s="14">
        <v>16013.908514000001</v>
      </c>
      <c r="G19" s="14">
        <v>56356</v>
      </c>
      <c r="H19" s="14">
        <v>2123</v>
      </c>
      <c r="I19" s="14">
        <v>11969</v>
      </c>
      <c r="J19" s="14">
        <v>30043</v>
      </c>
      <c r="K19" s="14">
        <v>12794</v>
      </c>
      <c r="L19" s="14">
        <v>40833.974389000003</v>
      </c>
      <c r="M19" s="14">
        <v>15205.025610999999</v>
      </c>
      <c r="N19" s="14">
        <v>53409</v>
      </c>
      <c r="O19" s="14">
        <v>2137</v>
      </c>
      <c r="P19" s="14">
        <v>11560</v>
      </c>
      <c r="Q19" s="14">
        <v>29524</v>
      </c>
      <c r="R19" s="14">
        <v>12754</v>
      </c>
      <c r="S19" s="14">
        <v>40584.896468999999</v>
      </c>
      <c r="T19" s="14">
        <v>14447.103531000001</v>
      </c>
      <c r="U19" s="14">
        <v>52339</v>
      </c>
      <c r="V19" s="14">
        <v>1997</v>
      </c>
    </row>
    <row r="20" spans="1:22" s="59" customFormat="1" x14ac:dyDescent="0.2">
      <c r="A20" s="154" t="s">
        <v>94</v>
      </c>
      <c r="B20" s="14">
        <v>10578</v>
      </c>
      <c r="C20" s="14">
        <v>27716</v>
      </c>
      <c r="D20" s="14">
        <v>11791</v>
      </c>
      <c r="E20" s="14">
        <v>37256.084009999999</v>
      </c>
      <c r="F20" s="14">
        <v>13861.91599</v>
      </c>
      <c r="G20" s="14">
        <v>48946</v>
      </c>
      <c r="H20" s="14">
        <v>1791</v>
      </c>
      <c r="I20" s="14">
        <v>10033</v>
      </c>
      <c r="J20" s="14">
        <v>26254</v>
      </c>
      <c r="K20" s="14">
        <v>11428</v>
      </c>
      <c r="L20" s="14">
        <v>35462.951701999998</v>
      </c>
      <c r="M20" s="14">
        <v>13201.048298</v>
      </c>
      <c r="N20" s="14">
        <v>46772</v>
      </c>
      <c r="O20" s="14">
        <v>1754</v>
      </c>
      <c r="P20" s="14">
        <v>9968</v>
      </c>
      <c r="Q20" s="14">
        <v>26305</v>
      </c>
      <c r="R20" s="14">
        <v>11552</v>
      </c>
      <c r="S20" s="14">
        <v>35957.530051000002</v>
      </c>
      <c r="T20" s="14">
        <v>12764.469949</v>
      </c>
      <c r="U20" s="14">
        <v>46763</v>
      </c>
      <c r="V20" s="14">
        <v>1706</v>
      </c>
    </row>
    <row r="21" spans="1:22" s="153" customFormat="1" x14ac:dyDescent="0.2">
      <c r="A21" s="152" t="s">
        <v>59</v>
      </c>
      <c r="B21" s="87">
        <v>0.84461833279999998</v>
      </c>
      <c r="C21" s="87">
        <v>0.86870396490000001</v>
      </c>
      <c r="D21" s="87">
        <v>0.88747553820000002</v>
      </c>
      <c r="E21" s="87">
        <v>0.86775060849999996</v>
      </c>
      <c r="F21" s="87">
        <v>0.86561728370000002</v>
      </c>
      <c r="G21" s="87">
        <v>0.86851444389999999</v>
      </c>
      <c r="H21" s="87">
        <v>0.84361752239999999</v>
      </c>
      <c r="I21" s="87">
        <v>0.83824880940000002</v>
      </c>
      <c r="J21" s="87">
        <v>0.87388077090000005</v>
      </c>
      <c r="K21" s="87">
        <v>0.89323120209999995</v>
      </c>
      <c r="L21" s="87">
        <v>0.86846681550000004</v>
      </c>
      <c r="M21" s="87">
        <v>0.86820296370000005</v>
      </c>
      <c r="N21" s="87">
        <v>0.87573255439999997</v>
      </c>
      <c r="O21" s="87">
        <v>0.82077678990000003</v>
      </c>
      <c r="P21" s="87">
        <v>0.86228373700000005</v>
      </c>
      <c r="Q21" s="87">
        <v>0.89097005829999998</v>
      </c>
      <c r="R21" s="87">
        <v>0.90575505720000005</v>
      </c>
      <c r="S21" s="87">
        <v>0.88598304240000003</v>
      </c>
      <c r="T21" s="87">
        <v>0.88353142360000003</v>
      </c>
      <c r="U21" s="87">
        <v>0.89346376510000003</v>
      </c>
      <c r="V21" s="87">
        <v>0.85428142210000002</v>
      </c>
    </row>
    <row r="22" spans="1:22" s="52" customFormat="1" ht="15.75" x14ac:dyDescent="0.25">
      <c r="A22" s="32"/>
      <c r="B22" s="179" t="s">
        <v>36</v>
      </c>
      <c r="C22" s="180"/>
      <c r="D22" s="180"/>
      <c r="E22" s="180"/>
      <c r="F22" s="180"/>
      <c r="G22" s="180"/>
      <c r="H22" s="180"/>
      <c r="I22" s="180"/>
      <c r="J22" s="180"/>
      <c r="K22" s="180"/>
      <c r="L22" s="180"/>
      <c r="M22" s="180"/>
      <c r="N22" s="180"/>
      <c r="O22" s="180"/>
      <c r="P22" s="180"/>
      <c r="Q22" s="180"/>
      <c r="R22" s="180"/>
      <c r="S22" s="180"/>
      <c r="T22" s="180"/>
      <c r="U22" s="180"/>
      <c r="V22" s="181"/>
    </row>
    <row r="23" spans="1:22" s="59" customFormat="1" x14ac:dyDescent="0.2">
      <c r="A23" s="154" t="s">
        <v>93</v>
      </c>
      <c r="B23" s="14">
        <v>6427</v>
      </c>
      <c r="C23" s="14">
        <v>18115</v>
      </c>
      <c r="D23" s="14">
        <v>8452</v>
      </c>
      <c r="E23" s="14">
        <v>29505.543817999998</v>
      </c>
      <c r="F23" s="14">
        <v>4217.4561818000002</v>
      </c>
      <c r="G23" s="14">
        <v>32037</v>
      </c>
      <c r="H23" s="14">
        <v>615</v>
      </c>
      <c r="I23" s="14">
        <v>5835</v>
      </c>
      <c r="J23" s="14">
        <v>16854</v>
      </c>
      <c r="K23" s="14">
        <v>7871</v>
      </c>
      <c r="L23" s="14">
        <v>27089.428139</v>
      </c>
      <c r="M23" s="14">
        <v>4069.5718609</v>
      </c>
      <c r="N23" s="14">
        <v>29710</v>
      </c>
      <c r="O23" s="14">
        <v>577</v>
      </c>
      <c r="P23" s="14">
        <v>5824</v>
      </c>
      <c r="Q23" s="14">
        <v>16608</v>
      </c>
      <c r="R23" s="14">
        <v>7925</v>
      </c>
      <c r="S23" s="14">
        <v>26848.50778</v>
      </c>
      <c r="T23" s="14">
        <v>3924.4922201999998</v>
      </c>
      <c r="U23" s="14">
        <v>28907</v>
      </c>
      <c r="V23" s="14">
        <v>577</v>
      </c>
    </row>
    <row r="24" spans="1:22" s="59" customFormat="1" x14ac:dyDescent="0.2">
      <c r="A24" s="154" t="s">
        <v>94</v>
      </c>
      <c r="B24" s="14">
        <v>4423</v>
      </c>
      <c r="C24" s="14">
        <v>13411</v>
      </c>
      <c r="D24" s="14">
        <v>6600</v>
      </c>
      <c r="E24" s="14">
        <v>21726.107217000001</v>
      </c>
      <c r="F24" s="14">
        <v>3151.8927829999998</v>
      </c>
      <c r="G24" s="14">
        <v>23615</v>
      </c>
      <c r="H24" s="14">
        <v>391</v>
      </c>
      <c r="I24" s="14">
        <v>4108</v>
      </c>
      <c r="J24" s="14">
        <v>12910</v>
      </c>
      <c r="K24" s="14">
        <v>6404</v>
      </c>
      <c r="L24" s="14">
        <v>20634.558803</v>
      </c>
      <c r="M24" s="14">
        <v>3153.4411967999999</v>
      </c>
      <c r="N24" s="14">
        <v>22640</v>
      </c>
      <c r="O24" s="14">
        <v>393</v>
      </c>
      <c r="P24" s="14">
        <v>4349</v>
      </c>
      <c r="Q24" s="14">
        <v>13163</v>
      </c>
      <c r="R24" s="14">
        <v>6713</v>
      </c>
      <c r="S24" s="14">
        <v>21353.735995999999</v>
      </c>
      <c r="T24" s="14">
        <v>3133.2640041999998</v>
      </c>
      <c r="U24" s="14">
        <v>22905</v>
      </c>
      <c r="V24" s="14">
        <v>421</v>
      </c>
    </row>
    <row r="25" spans="1:22" s="153" customFormat="1" x14ac:dyDescent="0.2">
      <c r="A25" s="152" t="s">
        <v>59</v>
      </c>
      <c r="B25" s="87">
        <v>0.68819044659999995</v>
      </c>
      <c r="C25" s="87">
        <v>0.74032569690000005</v>
      </c>
      <c r="D25" s="87">
        <v>0.78088026499999996</v>
      </c>
      <c r="E25" s="87">
        <v>0.73633983329999997</v>
      </c>
      <c r="F25" s="87">
        <v>0.74734452409999996</v>
      </c>
      <c r="G25" s="87">
        <v>0.73711645910000001</v>
      </c>
      <c r="H25" s="87">
        <v>0.63577235769999996</v>
      </c>
      <c r="I25" s="87">
        <v>0.70402742070000002</v>
      </c>
      <c r="J25" s="87">
        <v>0.76599026940000003</v>
      </c>
      <c r="K25" s="87">
        <v>0.81361961630000001</v>
      </c>
      <c r="L25" s="87">
        <v>0.76171998529999996</v>
      </c>
      <c r="M25" s="87">
        <v>0.77488278980000003</v>
      </c>
      <c r="N25" s="87">
        <v>0.76203298549999998</v>
      </c>
      <c r="O25" s="87">
        <v>0.68110918539999998</v>
      </c>
      <c r="P25" s="87">
        <v>0.74673763739999999</v>
      </c>
      <c r="Q25" s="87">
        <v>0.79256984590000001</v>
      </c>
      <c r="R25" s="87">
        <v>0.84706624610000003</v>
      </c>
      <c r="S25" s="87">
        <v>0.79534163209999997</v>
      </c>
      <c r="T25" s="87">
        <v>0.79838711060000001</v>
      </c>
      <c r="U25" s="87">
        <v>0.79236863040000005</v>
      </c>
      <c r="V25" s="87">
        <v>0.72963604849999997</v>
      </c>
    </row>
    <row r="26" spans="1:22" s="52" customFormat="1" ht="15.75" x14ac:dyDescent="0.25">
      <c r="A26" s="32"/>
      <c r="B26" s="179" t="s">
        <v>41</v>
      </c>
      <c r="C26" s="180"/>
      <c r="D26" s="180"/>
      <c r="E26" s="180"/>
      <c r="F26" s="180"/>
      <c r="G26" s="180"/>
      <c r="H26" s="180"/>
      <c r="I26" s="180"/>
      <c r="J26" s="180"/>
      <c r="K26" s="180"/>
      <c r="L26" s="180"/>
      <c r="M26" s="180"/>
      <c r="N26" s="180"/>
      <c r="O26" s="180"/>
      <c r="P26" s="180"/>
      <c r="Q26" s="180"/>
      <c r="R26" s="180"/>
      <c r="S26" s="180"/>
      <c r="T26" s="180"/>
      <c r="U26" s="180"/>
      <c r="V26" s="181"/>
    </row>
    <row r="27" spans="1:22" s="59" customFormat="1" x14ac:dyDescent="0.2">
      <c r="A27" s="154" t="s">
        <v>93</v>
      </c>
      <c r="B27" s="14">
        <v>5468</v>
      </c>
      <c r="C27" s="14">
        <v>12333</v>
      </c>
      <c r="D27" s="14">
        <v>4579</v>
      </c>
      <c r="E27" s="14">
        <v>19371.556451</v>
      </c>
      <c r="F27" s="14">
        <v>3832.4435487999999</v>
      </c>
      <c r="G27" s="14">
        <v>22713</v>
      </c>
      <c r="H27" s="14">
        <v>412</v>
      </c>
      <c r="I27" s="14">
        <v>5007</v>
      </c>
      <c r="J27" s="14">
        <v>11208</v>
      </c>
      <c r="K27" s="14">
        <v>4106</v>
      </c>
      <c r="L27" s="14">
        <v>17804.711297999998</v>
      </c>
      <c r="M27" s="14">
        <v>3422.2887019999998</v>
      </c>
      <c r="N27" s="14">
        <v>20781</v>
      </c>
      <c r="O27" s="14">
        <v>392</v>
      </c>
      <c r="P27" s="14">
        <v>5101</v>
      </c>
      <c r="Q27" s="14">
        <v>11161</v>
      </c>
      <c r="R27" s="14">
        <v>4284</v>
      </c>
      <c r="S27" s="14">
        <v>17403.388660000001</v>
      </c>
      <c r="T27" s="14">
        <v>3346.6113399000001</v>
      </c>
      <c r="U27" s="14">
        <v>20353</v>
      </c>
      <c r="V27" s="14">
        <v>363</v>
      </c>
    </row>
    <row r="28" spans="1:22" s="59" customFormat="1" x14ac:dyDescent="0.2">
      <c r="A28" s="154" t="s">
        <v>94</v>
      </c>
      <c r="B28" s="14">
        <v>4273</v>
      </c>
      <c r="C28" s="14">
        <v>10465</v>
      </c>
      <c r="D28" s="14">
        <v>4042</v>
      </c>
      <c r="E28" s="14">
        <v>16280.362407000001</v>
      </c>
      <c r="F28" s="14">
        <v>3166.6375929000001</v>
      </c>
      <c r="G28" s="14">
        <v>19080</v>
      </c>
      <c r="H28" s="14">
        <v>297</v>
      </c>
      <c r="I28" s="14">
        <v>3976</v>
      </c>
      <c r="J28" s="14">
        <v>9581</v>
      </c>
      <c r="K28" s="14">
        <v>3650</v>
      </c>
      <c r="L28" s="14">
        <v>15070.894077000001</v>
      </c>
      <c r="M28" s="14">
        <v>2892.1059230999999</v>
      </c>
      <c r="N28" s="14">
        <v>17613</v>
      </c>
      <c r="O28" s="14">
        <v>303</v>
      </c>
      <c r="P28" s="14">
        <v>4146</v>
      </c>
      <c r="Q28" s="14">
        <v>9733</v>
      </c>
      <c r="R28" s="14">
        <v>3880</v>
      </c>
      <c r="S28" s="14">
        <v>15025.267572999999</v>
      </c>
      <c r="T28" s="14">
        <v>2907.7324275000001</v>
      </c>
      <c r="U28" s="14">
        <v>17634</v>
      </c>
      <c r="V28" s="14">
        <v>278</v>
      </c>
    </row>
    <row r="29" spans="1:22" s="153" customFormat="1" x14ac:dyDescent="0.2">
      <c r="A29" s="152" t="s">
        <v>59</v>
      </c>
      <c r="B29" s="87">
        <v>0.78145574250000005</v>
      </c>
      <c r="C29" s="87">
        <v>0.84853644689999996</v>
      </c>
      <c r="D29" s="87">
        <v>0.8827254859</v>
      </c>
      <c r="E29" s="87">
        <v>0.84042613960000001</v>
      </c>
      <c r="F29" s="87">
        <v>0.82627116420000002</v>
      </c>
      <c r="G29" s="87">
        <v>0.84004754989999997</v>
      </c>
      <c r="H29" s="87">
        <v>0.72087378639999999</v>
      </c>
      <c r="I29" s="87">
        <v>0.79408827640000001</v>
      </c>
      <c r="J29" s="87">
        <v>0.85483583149999998</v>
      </c>
      <c r="K29" s="87">
        <v>0.88894301019999999</v>
      </c>
      <c r="L29" s="87">
        <v>0.846455403</v>
      </c>
      <c r="M29" s="87">
        <v>0.84507947019999996</v>
      </c>
      <c r="N29" s="87">
        <v>0.84755305329999997</v>
      </c>
      <c r="O29" s="87">
        <v>0.77295918370000005</v>
      </c>
      <c r="P29" s="87">
        <v>0.81278180749999995</v>
      </c>
      <c r="Q29" s="87">
        <v>0.87205447540000003</v>
      </c>
      <c r="R29" s="87">
        <v>0.90569561160000001</v>
      </c>
      <c r="S29" s="87">
        <v>0.86335298640000002</v>
      </c>
      <c r="T29" s="87">
        <v>0.86885871469999998</v>
      </c>
      <c r="U29" s="87">
        <v>0.86640790059999995</v>
      </c>
      <c r="V29" s="87">
        <v>0.76584022039999999</v>
      </c>
    </row>
    <row r="30" spans="1:22" s="52" customFormat="1" ht="15.75" x14ac:dyDescent="0.25">
      <c r="A30" s="32"/>
      <c r="B30" s="179" t="s">
        <v>44</v>
      </c>
      <c r="C30" s="180"/>
      <c r="D30" s="180"/>
      <c r="E30" s="180"/>
      <c r="F30" s="180"/>
      <c r="G30" s="180"/>
      <c r="H30" s="180"/>
      <c r="I30" s="180"/>
      <c r="J30" s="180"/>
      <c r="K30" s="180"/>
      <c r="L30" s="180"/>
      <c r="M30" s="180"/>
      <c r="N30" s="180"/>
      <c r="O30" s="180"/>
      <c r="P30" s="180"/>
      <c r="Q30" s="180"/>
      <c r="R30" s="180"/>
      <c r="S30" s="180"/>
      <c r="T30" s="180"/>
      <c r="U30" s="180"/>
      <c r="V30" s="181"/>
    </row>
    <row r="31" spans="1:22" s="59" customFormat="1" x14ac:dyDescent="0.2">
      <c r="A31" s="154" t="s">
        <v>93</v>
      </c>
      <c r="B31" s="166">
        <v>2279</v>
      </c>
      <c r="C31" s="166">
        <v>3247</v>
      </c>
      <c r="D31" s="166">
        <v>1140</v>
      </c>
      <c r="E31" s="166">
        <v>4.9134342000000002</v>
      </c>
      <c r="F31" s="166">
        <v>6847.0865658000002</v>
      </c>
      <c r="G31" s="166">
        <v>5917</v>
      </c>
      <c r="H31" s="166">
        <v>366</v>
      </c>
      <c r="I31" s="166">
        <v>2167</v>
      </c>
      <c r="J31" s="166">
        <v>2982</v>
      </c>
      <c r="K31" s="166">
        <v>984</v>
      </c>
      <c r="L31" s="166" t="s">
        <v>144</v>
      </c>
      <c r="M31" s="166">
        <v>6213</v>
      </c>
      <c r="N31" s="166">
        <v>5848</v>
      </c>
      <c r="O31" s="166">
        <v>339</v>
      </c>
      <c r="P31" s="166">
        <v>2300</v>
      </c>
      <c r="Q31" s="166">
        <v>3188</v>
      </c>
      <c r="R31" s="166">
        <v>1018</v>
      </c>
      <c r="S31" s="166" t="s">
        <v>144</v>
      </c>
      <c r="T31" s="166">
        <v>6574</v>
      </c>
      <c r="U31" s="166">
        <v>6149</v>
      </c>
      <c r="V31" s="166">
        <v>386</v>
      </c>
    </row>
    <row r="32" spans="1:22" s="59" customFormat="1" x14ac:dyDescent="0.2">
      <c r="A32" s="154" t="s">
        <v>94</v>
      </c>
      <c r="B32" s="166">
        <v>1993</v>
      </c>
      <c r="C32" s="166">
        <v>2918</v>
      </c>
      <c r="D32" s="166">
        <v>1033</v>
      </c>
      <c r="E32" s="166" t="s">
        <v>144</v>
      </c>
      <c r="F32" s="166">
        <v>6105.0865658000002</v>
      </c>
      <c r="G32" s="166">
        <v>5273</v>
      </c>
      <c r="H32" s="166">
        <v>315</v>
      </c>
      <c r="I32" s="166">
        <v>1845</v>
      </c>
      <c r="J32" s="166">
        <v>2651</v>
      </c>
      <c r="K32" s="166">
        <v>898</v>
      </c>
      <c r="L32" s="166" t="s">
        <v>144</v>
      </c>
      <c r="M32" s="166">
        <v>5464</v>
      </c>
      <c r="N32" s="166">
        <v>5168</v>
      </c>
      <c r="O32" s="166">
        <v>276</v>
      </c>
      <c r="P32" s="166">
        <v>2068</v>
      </c>
      <c r="Q32" s="166">
        <v>2916</v>
      </c>
      <c r="R32" s="166">
        <v>953</v>
      </c>
      <c r="S32" s="166" t="s">
        <v>144</v>
      </c>
      <c r="T32" s="166">
        <v>5993</v>
      </c>
      <c r="U32" s="166">
        <v>5625</v>
      </c>
      <c r="V32" s="166">
        <v>333</v>
      </c>
    </row>
    <row r="33" spans="1:22" s="153" customFormat="1" x14ac:dyDescent="0.2">
      <c r="A33" s="152" t="s">
        <v>59</v>
      </c>
      <c r="B33" s="167">
        <v>0.87450636240000001</v>
      </c>
      <c r="C33" s="167">
        <v>0.89867570060000002</v>
      </c>
      <c r="D33" s="167">
        <v>0.9061403509</v>
      </c>
      <c r="E33" s="167"/>
      <c r="F33" s="167">
        <v>0.89163274150000005</v>
      </c>
      <c r="G33" s="167">
        <v>0.89116106129999995</v>
      </c>
      <c r="H33" s="167">
        <v>0.86065573770000003</v>
      </c>
      <c r="I33" s="167">
        <v>0.85140747579999998</v>
      </c>
      <c r="J33" s="167">
        <v>0.8890006707</v>
      </c>
      <c r="K33" s="167">
        <v>0.91260162600000005</v>
      </c>
      <c r="L33" s="167"/>
      <c r="M33" s="167">
        <v>0.87944632219999996</v>
      </c>
      <c r="N33" s="167">
        <v>0.88372093019999998</v>
      </c>
      <c r="O33" s="167">
        <v>0.81415929200000003</v>
      </c>
      <c r="P33" s="167">
        <v>0.89913043479999999</v>
      </c>
      <c r="Q33" s="167">
        <v>0.91468005019999998</v>
      </c>
      <c r="R33" s="167">
        <v>0.93614931239999999</v>
      </c>
      <c r="S33" s="167"/>
      <c r="T33" s="167">
        <v>0.91162153940000001</v>
      </c>
      <c r="U33" s="167">
        <v>0.91478289150000003</v>
      </c>
      <c r="V33" s="167">
        <v>0.86269430049999996</v>
      </c>
    </row>
    <row r="34" spans="1:22" s="52" customFormat="1" ht="15.75" x14ac:dyDescent="0.25">
      <c r="A34" s="32"/>
      <c r="B34" s="179" t="s">
        <v>48</v>
      </c>
      <c r="C34" s="180"/>
      <c r="D34" s="180"/>
      <c r="E34" s="180"/>
      <c r="F34" s="180"/>
      <c r="G34" s="180"/>
      <c r="H34" s="180"/>
      <c r="I34" s="180"/>
      <c r="J34" s="180"/>
      <c r="K34" s="180"/>
      <c r="L34" s="180"/>
      <c r="M34" s="180"/>
      <c r="N34" s="180"/>
      <c r="O34" s="180"/>
      <c r="P34" s="180"/>
      <c r="Q34" s="180"/>
      <c r="R34" s="180"/>
      <c r="S34" s="180"/>
      <c r="T34" s="180"/>
      <c r="U34" s="180"/>
      <c r="V34" s="181"/>
    </row>
    <row r="35" spans="1:22" s="59" customFormat="1" x14ac:dyDescent="0.2">
      <c r="A35" s="154" t="s">
        <v>93</v>
      </c>
      <c r="B35" s="166">
        <v>8</v>
      </c>
      <c r="C35" s="166">
        <v>1660</v>
      </c>
      <c r="D35" s="166">
        <v>4418</v>
      </c>
      <c r="E35" s="166">
        <v>6262.3368982000002</v>
      </c>
      <c r="F35" s="166">
        <v>19.6631018</v>
      </c>
      <c r="G35" s="166">
        <v>6090</v>
      </c>
      <c r="H35" s="166">
        <v>148</v>
      </c>
      <c r="I35" s="166">
        <v>15</v>
      </c>
      <c r="J35" s="166">
        <v>1569</v>
      </c>
      <c r="K35" s="166">
        <v>4027</v>
      </c>
      <c r="L35" s="166">
        <v>5722.4942121000004</v>
      </c>
      <c r="M35" s="166">
        <v>45.505787920000003</v>
      </c>
      <c r="N35" s="166">
        <v>5601</v>
      </c>
      <c r="O35" s="166">
        <v>140</v>
      </c>
      <c r="P35" s="166">
        <v>10</v>
      </c>
      <c r="Q35" s="166">
        <v>1505</v>
      </c>
      <c r="R35" s="166">
        <v>4201</v>
      </c>
      <c r="S35" s="166">
        <v>5860.4353253999998</v>
      </c>
      <c r="T35" s="166">
        <v>21.5646746</v>
      </c>
      <c r="U35" s="166">
        <v>5740</v>
      </c>
      <c r="V35" s="166">
        <v>134</v>
      </c>
    </row>
    <row r="36" spans="1:22" s="59" customFormat="1" x14ac:dyDescent="0.2">
      <c r="A36" s="154" t="s">
        <v>94</v>
      </c>
      <c r="B36" s="166">
        <v>7</v>
      </c>
      <c r="C36" s="166">
        <v>1410</v>
      </c>
      <c r="D36" s="166">
        <v>3871</v>
      </c>
      <c r="E36" s="166">
        <v>5428.6209305000002</v>
      </c>
      <c r="F36" s="166">
        <v>17.379069479999998</v>
      </c>
      <c r="G36" s="166">
        <v>5278</v>
      </c>
      <c r="H36" s="166">
        <v>126</v>
      </c>
      <c r="I36" s="166">
        <v>12</v>
      </c>
      <c r="J36" s="166">
        <v>1362</v>
      </c>
      <c r="K36" s="166">
        <v>3623</v>
      </c>
      <c r="L36" s="166">
        <v>5079.3861671000004</v>
      </c>
      <c r="M36" s="166">
        <v>40.613832860000002</v>
      </c>
      <c r="N36" s="166">
        <v>4975</v>
      </c>
      <c r="O36" s="166">
        <v>115</v>
      </c>
      <c r="P36" s="166">
        <v>9</v>
      </c>
      <c r="Q36" s="166">
        <v>1319</v>
      </c>
      <c r="R36" s="166">
        <v>3745</v>
      </c>
      <c r="S36" s="166">
        <v>5183.7539770000003</v>
      </c>
      <c r="T36" s="166">
        <v>21.246023019999999</v>
      </c>
      <c r="U36" s="166">
        <v>5090</v>
      </c>
      <c r="V36" s="166">
        <v>109</v>
      </c>
    </row>
    <row r="37" spans="1:22" s="153" customFormat="1" x14ac:dyDescent="0.2">
      <c r="A37" s="152" t="s">
        <v>59</v>
      </c>
      <c r="B37" s="167">
        <v>0.875</v>
      </c>
      <c r="C37" s="167">
        <v>0.84939759039999996</v>
      </c>
      <c r="D37" s="167">
        <v>0.87618832049999995</v>
      </c>
      <c r="E37" s="167">
        <v>0.86686823449999995</v>
      </c>
      <c r="F37" s="167">
        <v>0.88384170799999995</v>
      </c>
      <c r="G37" s="167">
        <v>0.86666666670000003</v>
      </c>
      <c r="H37" s="167">
        <v>0.85135135139999996</v>
      </c>
      <c r="I37" s="167">
        <v>0.8</v>
      </c>
      <c r="J37" s="167">
        <v>0.86806883369999999</v>
      </c>
      <c r="K37" s="167">
        <v>0.89967717899999999</v>
      </c>
      <c r="L37" s="167">
        <v>0.88761752810000005</v>
      </c>
      <c r="M37" s="167">
        <v>0.89249817919999996</v>
      </c>
      <c r="N37" s="167">
        <v>0.88823424390000005</v>
      </c>
      <c r="O37" s="167">
        <v>0.82142857140000003</v>
      </c>
      <c r="P37" s="167">
        <v>0.9</v>
      </c>
      <c r="Q37" s="167">
        <v>0.8764119601</v>
      </c>
      <c r="R37" s="167">
        <v>0.89145441560000005</v>
      </c>
      <c r="S37" s="167">
        <v>0.88453394490000004</v>
      </c>
      <c r="T37" s="167">
        <v>0.98522344589999999</v>
      </c>
      <c r="U37" s="167">
        <v>0.88675958190000004</v>
      </c>
      <c r="V37" s="167">
        <v>0.81343283580000003</v>
      </c>
    </row>
    <row r="38" spans="1:22" s="52" customFormat="1" ht="15.75" x14ac:dyDescent="0.25">
      <c r="A38" s="32"/>
      <c r="B38" s="179" t="s">
        <v>46</v>
      </c>
      <c r="C38" s="180"/>
      <c r="D38" s="180"/>
      <c r="E38" s="180"/>
      <c r="F38" s="180"/>
      <c r="G38" s="180"/>
      <c r="H38" s="180"/>
      <c r="I38" s="180"/>
      <c r="J38" s="180"/>
      <c r="K38" s="180"/>
      <c r="L38" s="180"/>
      <c r="M38" s="180"/>
      <c r="N38" s="180"/>
      <c r="O38" s="180"/>
      <c r="P38" s="180"/>
      <c r="Q38" s="180"/>
      <c r="R38" s="180"/>
      <c r="S38" s="180"/>
      <c r="T38" s="180"/>
      <c r="U38" s="180"/>
      <c r="V38" s="181"/>
    </row>
    <row r="39" spans="1:22" s="59" customFormat="1" x14ac:dyDescent="0.2">
      <c r="A39" s="154" t="s">
        <v>93</v>
      </c>
      <c r="B39" s="166">
        <v>227</v>
      </c>
      <c r="C39" s="166">
        <v>1578</v>
      </c>
      <c r="D39" s="166">
        <v>519</v>
      </c>
      <c r="E39" s="166" t="s">
        <v>144</v>
      </c>
      <c r="F39" s="166">
        <v>2244.0549731000001</v>
      </c>
      <c r="G39" s="166">
        <v>2165</v>
      </c>
      <c r="H39" s="166">
        <v>277</v>
      </c>
      <c r="I39" s="166">
        <v>228</v>
      </c>
      <c r="J39" s="166">
        <v>1543</v>
      </c>
      <c r="K39" s="166">
        <v>480</v>
      </c>
      <c r="L39" s="166" t="s">
        <v>144</v>
      </c>
      <c r="M39" s="166">
        <v>2095</v>
      </c>
      <c r="N39" s="166">
        <v>2074</v>
      </c>
      <c r="O39" s="166">
        <v>275</v>
      </c>
      <c r="P39" s="166">
        <v>190</v>
      </c>
      <c r="Q39" s="166">
        <v>1398</v>
      </c>
      <c r="R39" s="166">
        <v>461</v>
      </c>
      <c r="S39" s="166" t="s">
        <v>144</v>
      </c>
      <c r="T39" s="166">
        <v>1896.0191136999999</v>
      </c>
      <c r="U39" s="166">
        <v>1894</v>
      </c>
      <c r="V39" s="166">
        <v>240</v>
      </c>
    </row>
    <row r="40" spans="1:22" s="59" customFormat="1" x14ac:dyDescent="0.2">
      <c r="A40" s="154" t="s">
        <v>94</v>
      </c>
      <c r="B40" s="166">
        <v>177</v>
      </c>
      <c r="C40" s="166">
        <v>1252</v>
      </c>
      <c r="D40" s="166">
        <v>411</v>
      </c>
      <c r="E40" s="166" t="s">
        <v>144</v>
      </c>
      <c r="F40" s="166">
        <v>1761.0650596</v>
      </c>
      <c r="G40" s="166">
        <v>1728</v>
      </c>
      <c r="H40" s="166">
        <v>186</v>
      </c>
      <c r="I40" s="166">
        <v>170</v>
      </c>
      <c r="J40" s="166">
        <v>1205</v>
      </c>
      <c r="K40" s="166">
        <v>394</v>
      </c>
      <c r="L40" s="166">
        <v>0</v>
      </c>
      <c r="M40" s="166">
        <v>1639</v>
      </c>
      <c r="N40" s="166">
        <v>1638</v>
      </c>
      <c r="O40" s="166">
        <v>205</v>
      </c>
      <c r="P40" s="166">
        <v>153</v>
      </c>
      <c r="Q40" s="166">
        <v>1150</v>
      </c>
      <c r="R40" s="166">
        <v>387</v>
      </c>
      <c r="S40" s="166" t="s">
        <v>144</v>
      </c>
      <c r="T40" s="166">
        <v>1557</v>
      </c>
      <c r="U40" s="166">
        <v>1594</v>
      </c>
      <c r="V40" s="166">
        <v>176</v>
      </c>
    </row>
    <row r="41" spans="1:22" s="153" customFormat="1" x14ac:dyDescent="0.2">
      <c r="A41" s="152" t="s">
        <v>59</v>
      </c>
      <c r="B41" s="167">
        <v>0.77973568280000005</v>
      </c>
      <c r="C41" s="167">
        <v>0.79340937899999997</v>
      </c>
      <c r="D41" s="167">
        <v>0.79190751449999996</v>
      </c>
      <c r="E41" s="167"/>
      <c r="F41" s="167">
        <v>0.78476912590000003</v>
      </c>
      <c r="G41" s="167">
        <v>0.79815242490000005</v>
      </c>
      <c r="H41" s="167">
        <v>0.67148014440000003</v>
      </c>
      <c r="I41" s="167">
        <v>0.74561403510000002</v>
      </c>
      <c r="J41" s="167">
        <v>0.78094620869999998</v>
      </c>
      <c r="K41" s="167">
        <v>0.82083333329999997</v>
      </c>
      <c r="L41" s="167"/>
      <c r="M41" s="167">
        <v>0.78233890210000001</v>
      </c>
      <c r="N41" s="167">
        <v>0.78977820639999996</v>
      </c>
      <c r="O41" s="167">
        <v>0.74545454550000001</v>
      </c>
      <c r="P41" s="167">
        <v>0.80526315790000003</v>
      </c>
      <c r="Q41" s="167">
        <v>0.82260371960000001</v>
      </c>
      <c r="R41" s="167">
        <v>0.83947939260000004</v>
      </c>
      <c r="S41" s="167"/>
      <c r="T41" s="167">
        <v>0.82119425310000005</v>
      </c>
      <c r="U41" s="167">
        <v>0.84160506859999995</v>
      </c>
      <c r="V41" s="167">
        <v>0.73333333329999995</v>
      </c>
    </row>
    <row r="42" spans="1:22" x14ac:dyDescent="0.2">
      <c r="A42" s="38"/>
      <c r="B42" s="55" t="s">
        <v>116</v>
      </c>
      <c r="C42" s="55"/>
      <c r="D42" s="55"/>
    </row>
    <row r="43" spans="1:22" x14ac:dyDescent="0.2">
      <c r="B43" s="59" t="s">
        <v>174</v>
      </c>
      <c r="C43" s="97"/>
      <c r="D43" s="97"/>
      <c r="E43" s="97"/>
      <c r="F43" s="97"/>
    </row>
    <row r="44" spans="1:22" x14ac:dyDescent="0.2">
      <c r="B44" s="59" t="s">
        <v>175</v>
      </c>
      <c r="C44" s="97"/>
      <c r="D44" s="97"/>
      <c r="E44" s="97"/>
      <c r="F44" s="97"/>
    </row>
    <row r="45" spans="1:22" x14ac:dyDescent="0.2">
      <c r="B45" s="60" t="s">
        <v>181</v>
      </c>
    </row>
  </sheetData>
  <mergeCells count="21">
    <mergeCell ref="U4:V4"/>
    <mergeCell ref="I3:O3"/>
    <mergeCell ref="I4:K4"/>
    <mergeCell ref="L4:M4"/>
    <mergeCell ref="N4:O4"/>
    <mergeCell ref="B38:V38"/>
    <mergeCell ref="B30:V30"/>
    <mergeCell ref="B34:V34"/>
    <mergeCell ref="B3:H3"/>
    <mergeCell ref="B4:D4"/>
    <mergeCell ref="E4:F4"/>
    <mergeCell ref="G4:H4"/>
    <mergeCell ref="B14:V14"/>
    <mergeCell ref="B6:V6"/>
    <mergeCell ref="B10:V10"/>
    <mergeCell ref="B18:V18"/>
    <mergeCell ref="B22:V22"/>
    <mergeCell ref="B26:V26"/>
    <mergeCell ref="P3:V3"/>
    <mergeCell ref="P4:R4"/>
    <mergeCell ref="S4:T4"/>
  </mergeCells>
  <phoneticPr fontId="5" type="noConversion"/>
  <hyperlinks>
    <hyperlink ref="A1" location="Contents!A1" display="&lt;Back to contents&gt;" xr:uid="{00000000-0004-0000-0300-000000000000}"/>
  </hyperlinks>
  <pageMargins left="0.39370078740157483" right="0.39370078740157483" top="0.39370078740157483" bottom="0.11811023622047245" header="0" footer="0"/>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rgb="FF92D050"/>
    <pageSetUpPr fitToPage="1"/>
  </sheetPr>
  <dimension ref="A1:BA95"/>
  <sheetViews>
    <sheetView showGridLines="0" topLeftCell="A22" zoomScaleNormal="100" workbookViewId="0">
      <pane xSplit="1" topLeftCell="B1" activePane="topRight" state="frozen"/>
      <selection activeCell="A24" sqref="A24"/>
      <selection pane="topRight" activeCell="G57" sqref="G57"/>
    </sheetView>
  </sheetViews>
  <sheetFormatPr defaultColWidth="38.5703125" defaultRowHeight="13.7" customHeight="1" x14ac:dyDescent="0.2"/>
  <cols>
    <col min="1" max="1" width="38.85546875" style="1" customWidth="1"/>
    <col min="2" max="2" width="8.7109375" customWidth="1"/>
    <col min="3" max="6" width="8.7109375" style="3" customWidth="1"/>
    <col min="7" max="55" width="8.7109375" customWidth="1"/>
    <col min="56" max="56" width="15.42578125" customWidth="1"/>
  </cols>
  <sheetData>
    <row r="1" spans="1:37" s="52" customFormat="1" ht="13.7" customHeight="1" x14ac:dyDescent="0.2">
      <c r="A1" s="54" t="s">
        <v>56</v>
      </c>
      <c r="C1" s="55"/>
      <c r="D1" s="55"/>
      <c r="E1" s="55"/>
      <c r="F1" s="55"/>
    </row>
    <row r="2" spans="1:37" ht="13.7" customHeight="1" x14ac:dyDescent="0.3">
      <c r="A2" s="115" t="s">
        <v>171</v>
      </c>
      <c r="C2"/>
      <c r="D2"/>
      <c r="E2"/>
      <c r="F2"/>
      <c r="T2" s="116"/>
      <c r="U2" s="116"/>
      <c r="V2" s="116"/>
      <c r="W2" s="116"/>
      <c r="X2" s="116"/>
      <c r="Y2" s="116"/>
      <c r="Z2" s="116"/>
      <c r="AA2" s="116"/>
      <c r="AB2" s="116"/>
      <c r="AC2" s="116"/>
      <c r="AD2" s="116"/>
      <c r="AE2" s="116"/>
      <c r="AF2" s="116"/>
      <c r="AG2" s="116"/>
      <c r="AH2" s="116"/>
      <c r="AI2" s="116"/>
      <c r="AJ2" s="116"/>
      <c r="AK2" s="116"/>
    </row>
    <row r="3" spans="1:37" ht="15.75" x14ac:dyDescent="0.25">
      <c r="A3" s="114"/>
      <c r="B3" s="192" t="s">
        <v>93</v>
      </c>
      <c r="C3" s="192"/>
      <c r="D3" s="192"/>
      <c r="E3" s="192"/>
      <c r="F3" s="192"/>
      <c r="G3" s="192"/>
      <c r="H3" s="192"/>
      <c r="I3" s="192"/>
      <c r="J3" s="192"/>
      <c r="K3" s="192"/>
      <c r="L3" s="192"/>
      <c r="M3" s="192"/>
      <c r="N3" s="192"/>
      <c r="O3" s="192"/>
      <c r="P3" s="192"/>
      <c r="Q3" s="192"/>
      <c r="R3" s="192"/>
      <c r="S3" s="193"/>
      <c r="T3" s="194" t="s">
        <v>94</v>
      </c>
      <c r="U3" s="192"/>
      <c r="V3" s="192"/>
      <c r="W3" s="192"/>
      <c r="X3" s="192"/>
      <c r="Y3" s="192"/>
      <c r="Z3" s="192"/>
      <c r="AA3" s="192"/>
      <c r="AB3" s="192"/>
      <c r="AC3" s="192"/>
      <c r="AD3" s="192"/>
      <c r="AE3" s="192"/>
      <c r="AF3" s="192"/>
      <c r="AG3" s="192"/>
      <c r="AH3" s="192"/>
      <c r="AI3" s="192"/>
      <c r="AJ3" s="192"/>
      <c r="AK3" s="193"/>
    </row>
    <row r="4" spans="1:37" ht="15" customHeight="1" x14ac:dyDescent="0.25">
      <c r="A4" s="31" t="s">
        <v>69</v>
      </c>
      <c r="B4" s="69">
        <v>2010</v>
      </c>
      <c r="C4" s="69">
        <v>2011</v>
      </c>
      <c r="D4" s="69">
        <v>2012</v>
      </c>
      <c r="E4" s="69">
        <v>2013</v>
      </c>
      <c r="F4" s="69">
        <v>2014</v>
      </c>
      <c r="G4" s="69">
        <v>2015</v>
      </c>
      <c r="H4" s="69">
        <v>2016</v>
      </c>
      <c r="I4" s="69">
        <v>2017</v>
      </c>
      <c r="J4" s="69">
        <v>2018</v>
      </c>
      <c r="K4" s="69" t="s">
        <v>131</v>
      </c>
      <c r="L4" s="69" t="s">
        <v>130</v>
      </c>
      <c r="M4" s="69" t="s">
        <v>133</v>
      </c>
      <c r="N4" s="69" t="s">
        <v>129</v>
      </c>
      <c r="O4" s="69" t="s">
        <v>128</v>
      </c>
      <c r="P4" s="69" t="s">
        <v>132</v>
      </c>
      <c r="Q4" s="69">
        <v>2022</v>
      </c>
      <c r="R4" s="69">
        <v>2023</v>
      </c>
      <c r="S4" s="69">
        <v>2024</v>
      </c>
      <c r="T4" s="69">
        <v>2010</v>
      </c>
      <c r="U4" s="69">
        <v>2011</v>
      </c>
      <c r="V4" s="69">
        <v>2012</v>
      </c>
      <c r="W4" s="69">
        <v>2013</v>
      </c>
      <c r="X4" s="69">
        <v>2014</v>
      </c>
      <c r="Y4" s="69">
        <v>2015</v>
      </c>
      <c r="Z4" s="69">
        <v>2016</v>
      </c>
      <c r="AA4" s="69">
        <v>2017</v>
      </c>
      <c r="AB4" s="69">
        <v>2018</v>
      </c>
      <c r="AC4" s="69" t="s">
        <v>131</v>
      </c>
      <c r="AD4" s="69" t="s">
        <v>130</v>
      </c>
      <c r="AE4" s="69" t="s">
        <v>133</v>
      </c>
      <c r="AF4" s="69" t="s">
        <v>129</v>
      </c>
      <c r="AG4" s="69" t="s">
        <v>128</v>
      </c>
      <c r="AH4" s="69" t="s">
        <v>132</v>
      </c>
      <c r="AI4" s="69">
        <v>2022</v>
      </c>
      <c r="AJ4" s="69">
        <v>2023</v>
      </c>
      <c r="AK4" s="69">
        <v>2024</v>
      </c>
    </row>
    <row r="5" spans="1:37" ht="13.7" customHeight="1" x14ac:dyDescent="0.2">
      <c r="A5" s="13" t="s">
        <v>0</v>
      </c>
      <c r="B5" s="26">
        <v>21493</v>
      </c>
      <c r="C5" s="26">
        <v>23866</v>
      </c>
      <c r="D5" s="26">
        <v>26373</v>
      </c>
      <c r="E5" s="26">
        <v>27376</v>
      </c>
      <c r="F5" s="26">
        <v>29423</v>
      </c>
      <c r="G5" s="26">
        <v>28958</v>
      </c>
      <c r="H5" s="26">
        <v>30749</v>
      </c>
      <c r="I5" s="26">
        <v>32210</v>
      </c>
      <c r="J5" s="26">
        <v>31157</v>
      </c>
      <c r="K5" s="26">
        <v>31856</v>
      </c>
      <c r="L5" s="26">
        <v>32171</v>
      </c>
      <c r="M5" s="26">
        <v>32595</v>
      </c>
      <c r="N5" s="26">
        <v>27920</v>
      </c>
      <c r="O5" s="26">
        <v>28830</v>
      </c>
      <c r="P5" s="26">
        <v>28383</v>
      </c>
      <c r="Q5" s="26">
        <v>33337</v>
      </c>
      <c r="R5" s="26">
        <v>29728</v>
      </c>
      <c r="S5" s="26">
        <v>30249</v>
      </c>
      <c r="T5" s="26">
        <v>21873</v>
      </c>
      <c r="U5" s="26">
        <v>23575</v>
      </c>
      <c r="V5" s="26">
        <v>25625</v>
      </c>
      <c r="W5" s="26">
        <v>27386</v>
      </c>
      <c r="X5" s="26">
        <v>28197</v>
      </c>
      <c r="Y5" s="26">
        <v>28734</v>
      </c>
      <c r="Z5" s="26">
        <v>29982</v>
      </c>
      <c r="AA5" s="26">
        <v>31326</v>
      </c>
      <c r="AB5" s="26">
        <v>30092</v>
      </c>
      <c r="AC5" s="26">
        <v>30985</v>
      </c>
      <c r="AD5" s="26">
        <v>30552</v>
      </c>
      <c r="AE5" s="26">
        <v>31225</v>
      </c>
      <c r="AF5" s="26">
        <v>26893</v>
      </c>
      <c r="AG5" s="26">
        <v>27209</v>
      </c>
      <c r="AH5" s="26">
        <v>27047</v>
      </c>
      <c r="AI5" s="26">
        <v>30743</v>
      </c>
      <c r="AJ5" s="26">
        <v>27349</v>
      </c>
      <c r="AK5" s="26">
        <v>27824</v>
      </c>
    </row>
    <row r="6" spans="1:37" ht="13.7" customHeight="1" x14ac:dyDescent="0.2">
      <c r="A6" s="13" t="s">
        <v>1</v>
      </c>
      <c r="B6" s="26">
        <v>7742</v>
      </c>
      <c r="C6" s="26">
        <v>8426</v>
      </c>
      <c r="D6" s="26">
        <v>8178</v>
      </c>
      <c r="E6" s="26">
        <v>8447</v>
      </c>
      <c r="F6" s="26">
        <v>8781</v>
      </c>
      <c r="G6" s="26">
        <v>9094</v>
      </c>
      <c r="H6" s="26">
        <v>9501</v>
      </c>
      <c r="I6" s="26">
        <v>10404</v>
      </c>
      <c r="J6" s="26">
        <v>10402</v>
      </c>
      <c r="K6" s="26">
        <v>10460</v>
      </c>
      <c r="L6" s="26">
        <v>11080</v>
      </c>
      <c r="M6" s="26">
        <v>11599</v>
      </c>
      <c r="N6" s="26">
        <v>8914</v>
      </c>
      <c r="O6" s="26">
        <v>9831</v>
      </c>
      <c r="P6" s="26">
        <v>10043</v>
      </c>
      <c r="Q6" s="26">
        <v>11721</v>
      </c>
      <c r="R6" s="26">
        <v>13332</v>
      </c>
      <c r="S6" s="26">
        <v>13802</v>
      </c>
      <c r="T6" s="26">
        <v>6766</v>
      </c>
      <c r="U6" s="26">
        <v>7416</v>
      </c>
      <c r="V6" s="26">
        <v>7029</v>
      </c>
      <c r="W6" s="26">
        <v>7243</v>
      </c>
      <c r="X6" s="26">
        <v>7827</v>
      </c>
      <c r="Y6" s="26">
        <v>7899</v>
      </c>
      <c r="Z6" s="26">
        <v>8062</v>
      </c>
      <c r="AA6" s="26">
        <v>8719</v>
      </c>
      <c r="AB6" s="26">
        <v>8819</v>
      </c>
      <c r="AC6" s="26">
        <v>8939</v>
      </c>
      <c r="AD6" s="26">
        <v>9521</v>
      </c>
      <c r="AE6" s="26">
        <v>10013</v>
      </c>
      <c r="AF6" s="26">
        <v>7484</v>
      </c>
      <c r="AG6" s="26">
        <v>8321</v>
      </c>
      <c r="AH6" s="26">
        <v>8643</v>
      </c>
      <c r="AI6" s="26">
        <v>10273</v>
      </c>
      <c r="AJ6" s="26">
        <v>11529</v>
      </c>
      <c r="AK6" s="26">
        <v>11831</v>
      </c>
    </row>
    <row r="7" spans="1:37" ht="13.7" customHeight="1" x14ac:dyDescent="0.2">
      <c r="A7" s="13" t="s">
        <v>2</v>
      </c>
      <c r="B7" s="26">
        <v>17212</v>
      </c>
      <c r="C7" s="26">
        <v>18510</v>
      </c>
      <c r="D7" s="26">
        <v>19344</v>
      </c>
      <c r="E7" s="26">
        <v>20747</v>
      </c>
      <c r="F7" s="26">
        <v>20008</v>
      </c>
      <c r="G7" s="26">
        <v>19650</v>
      </c>
      <c r="H7" s="26">
        <v>18849</v>
      </c>
      <c r="I7" s="26">
        <v>19597</v>
      </c>
      <c r="J7" s="26">
        <v>19538</v>
      </c>
      <c r="K7" s="26">
        <v>18744</v>
      </c>
      <c r="L7" s="26">
        <v>18402</v>
      </c>
      <c r="M7" s="26">
        <v>19166</v>
      </c>
      <c r="N7" s="26">
        <v>15642</v>
      </c>
      <c r="O7" s="26">
        <v>15847</v>
      </c>
      <c r="P7" s="26">
        <v>16171</v>
      </c>
      <c r="Q7" s="26">
        <v>19397</v>
      </c>
      <c r="R7" s="26">
        <v>20298</v>
      </c>
      <c r="S7" s="26">
        <v>22050</v>
      </c>
      <c r="T7" s="26">
        <v>14532</v>
      </c>
      <c r="U7" s="26">
        <v>15527</v>
      </c>
      <c r="V7" s="26">
        <v>16309</v>
      </c>
      <c r="W7" s="26">
        <v>17755</v>
      </c>
      <c r="X7" s="26">
        <v>17275</v>
      </c>
      <c r="Y7" s="26">
        <v>17289</v>
      </c>
      <c r="Z7" s="26">
        <v>16251</v>
      </c>
      <c r="AA7" s="26">
        <v>16628</v>
      </c>
      <c r="AB7" s="26">
        <v>16998</v>
      </c>
      <c r="AC7" s="26">
        <v>15881</v>
      </c>
      <c r="AD7" s="26">
        <v>16190</v>
      </c>
      <c r="AE7" s="26">
        <v>17248</v>
      </c>
      <c r="AF7" s="26">
        <v>13047</v>
      </c>
      <c r="AG7" s="26">
        <v>13802</v>
      </c>
      <c r="AH7" s="26">
        <v>14507</v>
      </c>
      <c r="AI7" s="26">
        <v>16963</v>
      </c>
      <c r="AJ7" s="26">
        <v>17800</v>
      </c>
      <c r="AK7" s="26">
        <v>19855</v>
      </c>
    </row>
    <row r="8" spans="1:37" ht="13.5" customHeight="1" x14ac:dyDescent="0.2">
      <c r="A8" s="13" t="s">
        <v>3</v>
      </c>
      <c r="B8" s="26">
        <v>9504</v>
      </c>
      <c r="C8" s="26">
        <v>10106</v>
      </c>
      <c r="D8" s="26">
        <v>9554</v>
      </c>
      <c r="E8" s="26">
        <v>8792</v>
      </c>
      <c r="F8" s="26">
        <v>8439</v>
      </c>
      <c r="G8" s="26">
        <v>8709</v>
      </c>
      <c r="H8" s="26">
        <v>8668</v>
      </c>
      <c r="I8" s="26">
        <v>9611</v>
      </c>
      <c r="J8" s="26">
        <v>9356</v>
      </c>
      <c r="K8" s="26">
        <v>9845</v>
      </c>
      <c r="L8" s="26">
        <v>9490</v>
      </c>
      <c r="M8" s="26">
        <v>9749</v>
      </c>
      <c r="N8" s="26">
        <v>8421</v>
      </c>
      <c r="O8" s="26">
        <v>8505</v>
      </c>
      <c r="P8" s="26">
        <v>8564</v>
      </c>
      <c r="Q8" s="26">
        <v>9021</v>
      </c>
      <c r="R8" s="26">
        <v>8886</v>
      </c>
      <c r="S8" s="26">
        <v>9227</v>
      </c>
      <c r="T8" s="26">
        <v>6523</v>
      </c>
      <c r="U8" s="26">
        <v>6900</v>
      </c>
      <c r="V8" s="26">
        <v>6885</v>
      </c>
      <c r="W8" s="26">
        <v>6562</v>
      </c>
      <c r="X8" s="26">
        <v>6500</v>
      </c>
      <c r="Y8" s="26">
        <v>6780</v>
      </c>
      <c r="Z8" s="26">
        <v>6932</v>
      </c>
      <c r="AA8" s="26">
        <v>7278</v>
      </c>
      <c r="AB8" s="26">
        <v>7460</v>
      </c>
      <c r="AC8" s="26">
        <v>7659</v>
      </c>
      <c r="AD8" s="26">
        <v>7672</v>
      </c>
      <c r="AE8" s="26">
        <v>7874</v>
      </c>
      <c r="AF8" s="26">
        <v>6432</v>
      </c>
      <c r="AG8" s="26">
        <v>6737</v>
      </c>
      <c r="AH8" s="26">
        <v>6888</v>
      </c>
      <c r="AI8" s="26">
        <v>7175</v>
      </c>
      <c r="AJ8" s="26">
        <v>7160</v>
      </c>
      <c r="AK8" s="26">
        <v>7613</v>
      </c>
    </row>
    <row r="9" spans="1:37" ht="13.7" customHeight="1" x14ac:dyDescent="0.2">
      <c r="A9" s="128" t="s">
        <v>4</v>
      </c>
      <c r="B9" s="26">
        <v>5126</v>
      </c>
      <c r="C9" s="26">
        <v>5157</v>
      </c>
      <c r="D9" s="26">
        <v>5084</v>
      </c>
      <c r="E9" s="26">
        <v>5578</v>
      </c>
      <c r="F9" s="26">
        <v>5293</v>
      </c>
      <c r="G9" s="26">
        <v>4513</v>
      </c>
      <c r="H9" s="26">
        <v>4623</v>
      </c>
      <c r="I9" s="26">
        <v>4530</v>
      </c>
      <c r="J9" s="26">
        <v>4558</v>
      </c>
      <c r="K9" s="26">
        <v>4417</v>
      </c>
      <c r="L9" s="26">
        <v>4685</v>
      </c>
      <c r="M9" s="26">
        <v>5080</v>
      </c>
      <c r="N9" s="26">
        <v>3773</v>
      </c>
      <c r="O9" s="26">
        <v>4185</v>
      </c>
      <c r="P9" s="26">
        <v>4492</v>
      </c>
      <c r="Q9" s="26">
        <v>5733</v>
      </c>
      <c r="R9" s="26">
        <v>4750</v>
      </c>
      <c r="S9" s="26">
        <v>4691</v>
      </c>
      <c r="T9" s="26">
        <v>4860</v>
      </c>
      <c r="U9" s="26">
        <v>4821</v>
      </c>
      <c r="V9" s="26">
        <v>4854</v>
      </c>
      <c r="W9" s="26">
        <v>5331</v>
      </c>
      <c r="X9" s="26">
        <v>5015</v>
      </c>
      <c r="Y9" s="26">
        <v>4136</v>
      </c>
      <c r="Z9" s="26">
        <v>4194</v>
      </c>
      <c r="AA9" s="26">
        <v>4064</v>
      </c>
      <c r="AB9" s="26">
        <v>4058</v>
      </c>
      <c r="AC9" s="26">
        <v>3981</v>
      </c>
      <c r="AD9" s="26">
        <v>4347</v>
      </c>
      <c r="AE9" s="26">
        <v>4400</v>
      </c>
      <c r="AF9" s="26">
        <v>3409</v>
      </c>
      <c r="AG9" s="26">
        <v>3883</v>
      </c>
      <c r="AH9" s="26">
        <v>3894</v>
      </c>
      <c r="AI9" s="43">
        <v>5299</v>
      </c>
      <c r="AJ9" s="43">
        <v>4380</v>
      </c>
      <c r="AK9" s="43">
        <v>4314</v>
      </c>
    </row>
    <row r="10" spans="1:37" ht="13.7" customHeight="1" x14ac:dyDescent="0.2">
      <c r="A10" s="129" t="s">
        <v>127</v>
      </c>
      <c r="B10" s="43">
        <v>3037</v>
      </c>
      <c r="C10" s="43">
        <v>3183</v>
      </c>
      <c r="D10" s="43">
        <v>2908</v>
      </c>
      <c r="E10" s="43">
        <v>3281</v>
      </c>
      <c r="F10" s="43">
        <v>2598</v>
      </c>
      <c r="G10" s="43">
        <v>2591</v>
      </c>
      <c r="H10" s="43">
        <v>2423</v>
      </c>
      <c r="I10" s="43">
        <v>2662</v>
      </c>
      <c r="J10" s="43">
        <v>2555</v>
      </c>
      <c r="K10" s="43">
        <v>2271</v>
      </c>
      <c r="L10" s="43">
        <v>2294</v>
      </c>
      <c r="M10" s="43">
        <v>2774</v>
      </c>
      <c r="N10" s="43">
        <v>1942</v>
      </c>
      <c r="O10" s="43">
        <v>2093</v>
      </c>
      <c r="P10" s="43">
        <v>2493</v>
      </c>
      <c r="Q10" s="43">
        <v>3400</v>
      </c>
      <c r="R10" s="43">
        <v>2749</v>
      </c>
      <c r="S10" s="43">
        <v>2726</v>
      </c>
      <c r="T10" s="43">
        <v>2794</v>
      </c>
      <c r="U10" s="43">
        <v>2851</v>
      </c>
      <c r="V10" s="43">
        <v>2734</v>
      </c>
      <c r="W10" s="43">
        <v>3101</v>
      </c>
      <c r="X10" s="43">
        <v>2501</v>
      </c>
      <c r="Y10" s="43">
        <v>2343</v>
      </c>
      <c r="Z10" s="43">
        <v>2194</v>
      </c>
      <c r="AA10" s="43">
        <v>2358</v>
      </c>
      <c r="AB10" s="43">
        <v>2272</v>
      </c>
      <c r="AC10" s="43">
        <v>2022</v>
      </c>
      <c r="AD10" s="43">
        <v>2188</v>
      </c>
      <c r="AE10" s="43">
        <v>2395</v>
      </c>
      <c r="AF10" s="43">
        <v>1767</v>
      </c>
      <c r="AG10" s="43">
        <v>2026</v>
      </c>
      <c r="AH10" s="43">
        <v>2182</v>
      </c>
      <c r="AI10" s="43">
        <v>3190</v>
      </c>
      <c r="AJ10" s="43">
        <v>2563</v>
      </c>
      <c r="AK10" s="43">
        <v>2556</v>
      </c>
    </row>
    <row r="11" spans="1:37" ht="13.7" customHeight="1" x14ac:dyDescent="0.2">
      <c r="A11" s="129" t="s">
        <v>126</v>
      </c>
      <c r="B11" s="43">
        <v>2089</v>
      </c>
      <c r="C11" s="43">
        <v>1974</v>
      </c>
      <c r="D11" s="43">
        <v>2176</v>
      </c>
      <c r="E11" s="43">
        <v>2297</v>
      </c>
      <c r="F11" s="43">
        <v>2695</v>
      </c>
      <c r="G11" s="43">
        <v>1922</v>
      </c>
      <c r="H11" s="43">
        <v>2200</v>
      </c>
      <c r="I11" s="43">
        <v>1868</v>
      </c>
      <c r="J11" s="43">
        <v>2003</v>
      </c>
      <c r="K11" s="43">
        <v>2146</v>
      </c>
      <c r="L11" s="43">
        <v>2391</v>
      </c>
      <c r="M11" s="43">
        <v>2306</v>
      </c>
      <c r="N11" s="43">
        <v>1831</v>
      </c>
      <c r="O11" s="43">
        <v>2092</v>
      </c>
      <c r="P11" s="43">
        <v>1999</v>
      </c>
      <c r="Q11" s="43">
        <v>2333</v>
      </c>
      <c r="R11" s="43">
        <v>2001</v>
      </c>
      <c r="S11" s="43">
        <v>1965</v>
      </c>
      <c r="T11" s="43">
        <v>2066</v>
      </c>
      <c r="U11" s="43">
        <v>1970</v>
      </c>
      <c r="V11" s="43">
        <v>2120</v>
      </c>
      <c r="W11" s="43">
        <v>2230</v>
      </c>
      <c r="X11" s="43">
        <v>2514</v>
      </c>
      <c r="Y11" s="43">
        <v>1793</v>
      </c>
      <c r="Z11" s="43">
        <v>2000</v>
      </c>
      <c r="AA11" s="43">
        <v>1706</v>
      </c>
      <c r="AB11" s="43">
        <v>1786</v>
      </c>
      <c r="AC11" s="43">
        <v>1959</v>
      </c>
      <c r="AD11" s="43">
        <v>2159</v>
      </c>
      <c r="AE11" s="43">
        <v>2005</v>
      </c>
      <c r="AF11" s="43">
        <v>1642</v>
      </c>
      <c r="AG11" s="43">
        <v>1857</v>
      </c>
      <c r="AH11" s="43">
        <v>1712</v>
      </c>
      <c r="AI11" s="26">
        <v>2109</v>
      </c>
      <c r="AJ11" s="26">
        <v>1817</v>
      </c>
      <c r="AK11" s="26">
        <v>1758</v>
      </c>
    </row>
    <row r="12" spans="1:37" ht="13.7" customHeight="1" x14ac:dyDescent="0.2">
      <c r="A12" s="13" t="s">
        <v>5</v>
      </c>
      <c r="B12" s="26">
        <v>60064</v>
      </c>
      <c r="C12" s="26">
        <v>62932</v>
      </c>
      <c r="D12" s="26">
        <v>66506</v>
      </c>
      <c r="E12" s="26">
        <v>69714</v>
      </c>
      <c r="F12" s="26">
        <v>74999</v>
      </c>
      <c r="G12" s="26">
        <v>82443</v>
      </c>
      <c r="H12" s="26">
        <v>87468</v>
      </c>
      <c r="I12" s="26">
        <v>89946</v>
      </c>
      <c r="J12" s="26">
        <v>87493</v>
      </c>
      <c r="K12" s="26">
        <v>87247</v>
      </c>
      <c r="L12" s="26">
        <v>87423</v>
      </c>
      <c r="M12" s="26">
        <v>99958</v>
      </c>
      <c r="N12" s="26">
        <v>73501</v>
      </c>
      <c r="O12" s="26">
        <v>74693</v>
      </c>
      <c r="P12" s="26">
        <v>84071</v>
      </c>
      <c r="Q12" s="26">
        <v>85850</v>
      </c>
      <c r="R12" s="26">
        <v>81324</v>
      </c>
      <c r="S12" s="26">
        <v>81376</v>
      </c>
      <c r="T12" s="26">
        <v>41399</v>
      </c>
      <c r="U12" s="26">
        <v>43384</v>
      </c>
      <c r="V12" s="26">
        <v>46995</v>
      </c>
      <c r="W12" s="26">
        <v>49940</v>
      </c>
      <c r="X12" s="26">
        <v>55025</v>
      </c>
      <c r="Y12" s="26">
        <v>60215</v>
      </c>
      <c r="Z12" s="26">
        <v>64451</v>
      </c>
      <c r="AA12" s="26">
        <v>65153</v>
      </c>
      <c r="AB12" s="26">
        <v>65377</v>
      </c>
      <c r="AC12" s="26">
        <v>63576</v>
      </c>
      <c r="AD12" s="26">
        <v>64183</v>
      </c>
      <c r="AE12" s="26">
        <v>69223</v>
      </c>
      <c r="AF12" s="26">
        <v>52680</v>
      </c>
      <c r="AG12" s="26">
        <v>53729</v>
      </c>
      <c r="AH12" s="26">
        <v>57908</v>
      </c>
      <c r="AI12" s="26">
        <v>60744</v>
      </c>
      <c r="AJ12" s="26">
        <v>59525</v>
      </c>
      <c r="AK12" s="26">
        <v>61031</v>
      </c>
    </row>
    <row r="13" spans="1:37" ht="13.7" customHeight="1" x14ac:dyDescent="0.2">
      <c r="A13" s="18" t="s">
        <v>71</v>
      </c>
      <c r="B13" s="43">
        <v>6155</v>
      </c>
      <c r="C13" s="43">
        <v>6728</v>
      </c>
      <c r="D13" s="43">
        <v>7202</v>
      </c>
      <c r="E13" s="43">
        <v>7426</v>
      </c>
      <c r="F13" s="43">
        <v>7202</v>
      </c>
      <c r="G13" s="43">
        <v>8549</v>
      </c>
      <c r="H13" s="43">
        <v>8463</v>
      </c>
      <c r="I13" s="43">
        <v>9303</v>
      </c>
      <c r="J13" s="43">
        <v>5974</v>
      </c>
      <c r="K13" s="43">
        <v>6362</v>
      </c>
      <c r="L13" s="43">
        <v>6516</v>
      </c>
      <c r="M13" s="43">
        <v>7972</v>
      </c>
      <c r="N13" s="43">
        <v>5800</v>
      </c>
      <c r="O13" s="43">
        <v>6030</v>
      </c>
      <c r="P13" s="43">
        <v>7269</v>
      </c>
      <c r="Q13" s="43">
        <v>6465</v>
      </c>
      <c r="R13" s="43">
        <v>6499</v>
      </c>
      <c r="S13" s="43">
        <v>6044</v>
      </c>
      <c r="T13" s="43">
        <v>3120</v>
      </c>
      <c r="U13" s="43">
        <v>3179</v>
      </c>
      <c r="V13" s="43">
        <v>2930</v>
      </c>
      <c r="W13" s="43">
        <v>3063</v>
      </c>
      <c r="X13" s="43">
        <v>3383</v>
      </c>
      <c r="Y13" s="43">
        <v>2712</v>
      </c>
      <c r="Z13" s="43">
        <v>2130</v>
      </c>
      <c r="AA13" s="43">
        <v>2226</v>
      </c>
      <c r="AB13" s="43">
        <v>2002</v>
      </c>
      <c r="AC13" s="43">
        <v>2096</v>
      </c>
      <c r="AD13" s="43">
        <v>2264</v>
      </c>
      <c r="AE13" s="43">
        <v>2399</v>
      </c>
      <c r="AF13" s="43">
        <v>2033</v>
      </c>
      <c r="AG13" s="43">
        <v>2202</v>
      </c>
      <c r="AH13" s="43">
        <v>2271</v>
      </c>
      <c r="AI13" s="43">
        <v>1897</v>
      </c>
      <c r="AJ13" s="43">
        <v>1986</v>
      </c>
      <c r="AK13" s="43">
        <v>1898</v>
      </c>
    </row>
    <row r="14" spans="1:37" ht="13.7" customHeight="1" x14ac:dyDescent="0.2">
      <c r="A14" s="18" t="s">
        <v>73</v>
      </c>
      <c r="B14" s="43">
        <v>2142</v>
      </c>
      <c r="C14" s="43">
        <v>2628</v>
      </c>
      <c r="D14" s="43">
        <v>2385</v>
      </c>
      <c r="E14" s="43">
        <v>2553</v>
      </c>
      <c r="F14" s="43">
        <v>2157</v>
      </c>
      <c r="G14" s="43">
        <v>2094</v>
      </c>
      <c r="H14" s="43">
        <v>2099</v>
      </c>
      <c r="I14" s="43">
        <v>2022</v>
      </c>
      <c r="J14" s="43">
        <v>2153</v>
      </c>
      <c r="K14" s="43">
        <v>2066</v>
      </c>
      <c r="L14" s="43">
        <v>2284</v>
      </c>
      <c r="M14" s="43">
        <v>2702</v>
      </c>
      <c r="N14" s="43">
        <v>1448</v>
      </c>
      <c r="O14" s="43">
        <v>1597</v>
      </c>
      <c r="P14" s="43">
        <v>1804</v>
      </c>
      <c r="Q14" s="43">
        <v>2179</v>
      </c>
      <c r="R14" s="43">
        <v>2527</v>
      </c>
      <c r="S14" s="43">
        <v>2966</v>
      </c>
      <c r="T14" s="43">
        <v>834</v>
      </c>
      <c r="U14" s="43">
        <v>858</v>
      </c>
      <c r="V14" s="43">
        <v>729</v>
      </c>
      <c r="W14" s="43">
        <v>874</v>
      </c>
      <c r="X14" s="43">
        <v>838</v>
      </c>
      <c r="Y14" s="43">
        <v>715</v>
      </c>
      <c r="Z14" s="43">
        <v>867</v>
      </c>
      <c r="AA14" s="43">
        <v>785</v>
      </c>
      <c r="AB14" s="43">
        <v>866</v>
      </c>
      <c r="AC14" s="43">
        <v>880</v>
      </c>
      <c r="AD14" s="43">
        <v>896</v>
      </c>
      <c r="AE14" s="43">
        <v>908</v>
      </c>
      <c r="AF14" s="43">
        <v>640</v>
      </c>
      <c r="AG14" s="43">
        <v>653</v>
      </c>
      <c r="AH14" s="43">
        <v>632</v>
      </c>
      <c r="AI14" s="43">
        <v>777</v>
      </c>
      <c r="AJ14" s="43">
        <v>846</v>
      </c>
      <c r="AK14" s="43">
        <v>896</v>
      </c>
    </row>
    <row r="15" spans="1:37" ht="13.7" customHeight="1" x14ac:dyDescent="0.2">
      <c r="A15" s="18" t="s">
        <v>74</v>
      </c>
      <c r="B15" s="43">
        <v>1480</v>
      </c>
      <c r="C15" s="43">
        <v>1562</v>
      </c>
      <c r="D15" s="43">
        <v>1634</v>
      </c>
      <c r="E15" s="43">
        <v>1618</v>
      </c>
      <c r="F15" s="43">
        <v>1527</v>
      </c>
      <c r="G15" s="43">
        <v>1478</v>
      </c>
      <c r="H15" s="43">
        <v>2036</v>
      </c>
      <c r="I15" s="43">
        <v>1998</v>
      </c>
      <c r="J15" s="43">
        <v>2252</v>
      </c>
      <c r="K15" s="43">
        <v>2355</v>
      </c>
      <c r="L15" s="43">
        <v>2325</v>
      </c>
      <c r="M15" s="43">
        <v>2417</v>
      </c>
      <c r="N15" s="43">
        <v>1717</v>
      </c>
      <c r="O15" s="43">
        <v>1770</v>
      </c>
      <c r="P15" s="43">
        <v>1666</v>
      </c>
      <c r="Q15" s="43">
        <v>2171</v>
      </c>
      <c r="R15" s="43">
        <v>1891</v>
      </c>
      <c r="S15" s="43">
        <v>1786</v>
      </c>
      <c r="T15" s="43">
        <v>545</v>
      </c>
      <c r="U15" s="43">
        <v>536</v>
      </c>
      <c r="V15" s="43">
        <v>522</v>
      </c>
      <c r="W15" s="43">
        <v>576</v>
      </c>
      <c r="X15" s="43">
        <v>607</v>
      </c>
      <c r="Y15" s="43">
        <v>737</v>
      </c>
      <c r="Z15" s="43">
        <v>1142</v>
      </c>
      <c r="AA15" s="43">
        <v>1051</v>
      </c>
      <c r="AB15" s="43">
        <v>1149</v>
      </c>
      <c r="AC15" s="43">
        <v>1170</v>
      </c>
      <c r="AD15" s="43">
        <v>1319</v>
      </c>
      <c r="AE15" s="43">
        <v>1393</v>
      </c>
      <c r="AF15" s="43">
        <v>774</v>
      </c>
      <c r="AG15" s="43">
        <v>940</v>
      </c>
      <c r="AH15" s="43">
        <v>940</v>
      </c>
      <c r="AI15" s="43">
        <v>1178</v>
      </c>
      <c r="AJ15" s="43">
        <v>1137</v>
      </c>
      <c r="AK15" s="43">
        <v>1070</v>
      </c>
    </row>
    <row r="16" spans="1:37" ht="13.7" customHeight="1" x14ac:dyDescent="0.2">
      <c r="A16" s="86" t="s">
        <v>72</v>
      </c>
      <c r="B16" s="43">
        <v>24185</v>
      </c>
      <c r="C16" s="43">
        <v>24230</v>
      </c>
      <c r="D16" s="43">
        <v>24604</v>
      </c>
      <c r="E16" s="43">
        <v>24999</v>
      </c>
      <c r="F16" s="43">
        <v>27537</v>
      </c>
      <c r="G16" s="43">
        <v>30886</v>
      </c>
      <c r="H16" s="43">
        <v>34706</v>
      </c>
      <c r="I16" s="43">
        <v>35872</v>
      </c>
      <c r="J16" s="43">
        <v>36498</v>
      </c>
      <c r="K16" s="43">
        <v>36057</v>
      </c>
      <c r="L16" s="43">
        <v>36490</v>
      </c>
      <c r="M16" s="43">
        <v>43915</v>
      </c>
      <c r="N16" s="43">
        <v>30172</v>
      </c>
      <c r="O16" s="43">
        <v>30823</v>
      </c>
      <c r="P16" s="43">
        <v>37011</v>
      </c>
      <c r="Q16" s="43">
        <v>35827</v>
      </c>
      <c r="R16" s="43">
        <v>33319</v>
      </c>
      <c r="S16" s="43">
        <v>32218</v>
      </c>
      <c r="T16" s="43">
        <v>17579</v>
      </c>
      <c r="U16" s="43">
        <v>17796</v>
      </c>
      <c r="V16" s="43">
        <v>18859</v>
      </c>
      <c r="W16" s="43">
        <v>19750</v>
      </c>
      <c r="X16" s="43">
        <v>21001</v>
      </c>
      <c r="Y16" s="43">
        <v>24130</v>
      </c>
      <c r="Z16" s="43">
        <v>26788</v>
      </c>
      <c r="AA16" s="43">
        <v>26247</v>
      </c>
      <c r="AB16" s="43">
        <v>26688</v>
      </c>
      <c r="AC16" s="43">
        <v>26120</v>
      </c>
      <c r="AD16" s="43">
        <v>26766</v>
      </c>
      <c r="AE16" s="43">
        <v>29536</v>
      </c>
      <c r="AF16" s="43">
        <v>21492</v>
      </c>
      <c r="AG16" s="43">
        <v>21966</v>
      </c>
      <c r="AH16" s="43">
        <v>24822</v>
      </c>
      <c r="AI16" s="43">
        <v>25050</v>
      </c>
      <c r="AJ16" s="43">
        <v>24753</v>
      </c>
      <c r="AK16" s="43">
        <v>24917</v>
      </c>
    </row>
    <row r="17" spans="1:53" s="76" customFormat="1" ht="13.7" customHeight="1" x14ac:dyDescent="0.2">
      <c r="A17" s="18" t="s">
        <v>78</v>
      </c>
      <c r="B17" s="43">
        <v>26102</v>
      </c>
      <c r="C17" s="43">
        <v>27784</v>
      </c>
      <c r="D17" s="43">
        <v>30681</v>
      </c>
      <c r="E17" s="43">
        <v>33118</v>
      </c>
      <c r="F17" s="43">
        <v>36576</v>
      </c>
      <c r="G17" s="43">
        <v>39436</v>
      </c>
      <c r="H17" s="43">
        <v>40164</v>
      </c>
      <c r="I17" s="43">
        <v>40751</v>
      </c>
      <c r="J17" s="43">
        <v>40616</v>
      </c>
      <c r="K17" s="43">
        <v>40407</v>
      </c>
      <c r="L17" s="43">
        <v>39808</v>
      </c>
      <c r="M17" s="43">
        <v>42952</v>
      </c>
      <c r="N17" s="43">
        <v>34364</v>
      </c>
      <c r="O17" s="43">
        <v>34473</v>
      </c>
      <c r="P17" s="43">
        <v>36321</v>
      </c>
      <c r="Q17" s="43">
        <v>39208</v>
      </c>
      <c r="R17" s="43">
        <v>37088</v>
      </c>
      <c r="S17" s="43">
        <v>38362</v>
      </c>
      <c r="T17" s="43">
        <v>19321</v>
      </c>
      <c r="U17" s="43">
        <v>21015</v>
      </c>
      <c r="V17" s="43">
        <v>23955</v>
      </c>
      <c r="W17" s="43">
        <v>25677</v>
      </c>
      <c r="X17" s="43">
        <v>29196</v>
      </c>
      <c r="Y17" s="43">
        <v>31921</v>
      </c>
      <c r="Z17" s="43">
        <v>33524</v>
      </c>
      <c r="AA17" s="43">
        <v>34844</v>
      </c>
      <c r="AB17" s="175">
        <v>34672</v>
      </c>
      <c r="AC17" s="174">
        <v>33310</v>
      </c>
      <c r="AD17" s="174">
        <v>32938</v>
      </c>
      <c r="AE17" s="174">
        <v>34987</v>
      </c>
      <c r="AF17" s="174">
        <v>27741</v>
      </c>
      <c r="AG17" s="174">
        <v>27968</v>
      </c>
      <c r="AH17" s="175">
        <v>29243</v>
      </c>
      <c r="AI17" s="43">
        <v>31842</v>
      </c>
      <c r="AJ17" s="43">
        <v>30803</v>
      </c>
      <c r="AK17" s="43">
        <v>32250</v>
      </c>
    </row>
    <row r="18" spans="1:53" ht="13.7" customHeight="1" x14ac:dyDescent="0.2">
      <c r="A18" s="13" t="s">
        <v>6</v>
      </c>
      <c r="B18" s="26">
        <v>32092</v>
      </c>
      <c r="C18" s="26">
        <v>29757</v>
      </c>
      <c r="D18" s="26">
        <v>30842</v>
      </c>
      <c r="E18" s="26">
        <v>30883</v>
      </c>
      <c r="F18" s="26">
        <v>29974</v>
      </c>
      <c r="G18" s="26">
        <v>29409</v>
      </c>
      <c r="H18" s="26">
        <v>28412</v>
      </c>
      <c r="I18" s="26">
        <v>29089</v>
      </c>
      <c r="J18" s="26">
        <v>26803</v>
      </c>
      <c r="K18" s="26">
        <v>26491</v>
      </c>
      <c r="L18" s="26">
        <v>26311</v>
      </c>
      <c r="M18" s="26">
        <v>26958</v>
      </c>
      <c r="N18" s="26">
        <v>22777</v>
      </c>
      <c r="O18" s="26">
        <v>23283</v>
      </c>
      <c r="P18" s="26">
        <v>23181</v>
      </c>
      <c r="Q18" s="26">
        <v>28428</v>
      </c>
      <c r="R18" s="26">
        <v>26588</v>
      </c>
      <c r="S18" s="26">
        <v>25832</v>
      </c>
      <c r="T18" s="26">
        <v>24650</v>
      </c>
      <c r="U18" s="26">
        <v>23747</v>
      </c>
      <c r="V18" s="26">
        <v>25128</v>
      </c>
      <c r="W18" s="26">
        <v>25647</v>
      </c>
      <c r="X18" s="26">
        <v>25469</v>
      </c>
      <c r="Y18" s="26">
        <v>25316</v>
      </c>
      <c r="Z18" s="26">
        <v>23718</v>
      </c>
      <c r="AA18" s="26">
        <v>24113</v>
      </c>
      <c r="AB18" s="26">
        <v>21965</v>
      </c>
      <c r="AC18" s="26">
        <v>21968</v>
      </c>
      <c r="AD18" s="26">
        <v>21637</v>
      </c>
      <c r="AE18" s="26">
        <v>22131</v>
      </c>
      <c r="AF18" s="26">
        <v>19037</v>
      </c>
      <c r="AG18" s="26">
        <v>19460</v>
      </c>
      <c r="AH18" s="26">
        <v>19317</v>
      </c>
      <c r="AI18" s="26">
        <v>24069</v>
      </c>
      <c r="AJ18" s="26">
        <v>22444</v>
      </c>
      <c r="AK18" s="26">
        <v>22366</v>
      </c>
    </row>
    <row r="19" spans="1:53" ht="13.7" customHeight="1" x14ac:dyDescent="0.2">
      <c r="A19" s="13" t="s">
        <v>7</v>
      </c>
      <c r="B19" s="26">
        <v>40091</v>
      </c>
      <c r="C19" s="26">
        <v>41302</v>
      </c>
      <c r="D19" s="26">
        <v>41618</v>
      </c>
      <c r="E19" s="26">
        <v>41895</v>
      </c>
      <c r="F19" s="26">
        <v>42723</v>
      </c>
      <c r="G19" s="26">
        <v>44754</v>
      </c>
      <c r="H19" s="26">
        <v>44801</v>
      </c>
      <c r="I19" s="26">
        <v>43682</v>
      </c>
      <c r="J19" s="26">
        <v>43542</v>
      </c>
      <c r="K19" s="26">
        <v>39579</v>
      </c>
      <c r="L19" s="26">
        <v>36980</v>
      </c>
      <c r="M19" s="26">
        <v>34653</v>
      </c>
      <c r="N19" s="26">
        <v>34276</v>
      </c>
      <c r="O19" s="26">
        <v>32612</v>
      </c>
      <c r="P19" s="26">
        <v>29984</v>
      </c>
      <c r="Q19" s="26">
        <v>32718</v>
      </c>
      <c r="R19" s="26">
        <v>31754</v>
      </c>
      <c r="S19" s="26">
        <v>33161</v>
      </c>
      <c r="T19" s="26">
        <v>33851</v>
      </c>
      <c r="U19" s="26">
        <v>35801</v>
      </c>
      <c r="V19" s="26">
        <v>36156</v>
      </c>
      <c r="W19" s="26">
        <v>37923</v>
      </c>
      <c r="X19" s="26">
        <v>38236</v>
      </c>
      <c r="Y19" s="26">
        <v>40655</v>
      </c>
      <c r="Z19" s="26">
        <v>40316</v>
      </c>
      <c r="AA19" s="26">
        <v>38728</v>
      </c>
      <c r="AB19" s="26">
        <v>39399</v>
      </c>
      <c r="AC19" s="26">
        <v>36353</v>
      </c>
      <c r="AD19" s="26">
        <v>33790</v>
      </c>
      <c r="AE19" s="26">
        <v>30932</v>
      </c>
      <c r="AF19" s="26">
        <v>31275</v>
      </c>
      <c r="AG19" s="26">
        <v>29599</v>
      </c>
      <c r="AH19" s="26">
        <v>26587</v>
      </c>
      <c r="AI19" s="26">
        <v>29992</v>
      </c>
      <c r="AJ19" s="26">
        <v>28691</v>
      </c>
      <c r="AK19" s="26">
        <v>30203</v>
      </c>
    </row>
    <row r="20" spans="1:53" ht="13.7" customHeight="1" x14ac:dyDescent="0.2">
      <c r="A20" s="13" t="s">
        <v>8</v>
      </c>
      <c r="B20" s="26">
        <v>68299</v>
      </c>
      <c r="C20" s="26">
        <v>68641</v>
      </c>
      <c r="D20" s="26">
        <v>70467</v>
      </c>
      <c r="E20" s="26">
        <v>71875</v>
      </c>
      <c r="F20" s="26">
        <v>74885</v>
      </c>
      <c r="G20" s="26">
        <v>76377</v>
      </c>
      <c r="H20" s="26">
        <v>77002</v>
      </c>
      <c r="I20" s="26">
        <v>77557</v>
      </c>
      <c r="J20" s="26">
        <v>74530</v>
      </c>
      <c r="K20" s="26">
        <v>76110</v>
      </c>
      <c r="L20" s="26">
        <v>76795</v>
      </c>
      <c r="M20" s="26">
        <v>79305</v>
      </c>
      <c r="N20" s="26">
        <v>67507</v>
      </c>
      <c r="O20" s="26">
        <v>69615</v>
      </c>
      <c r="P20" s="26">
        <v>70471</v>
      </c>
      <c r="Q20" s="26">
        <v>70705</v>
      </c>
      <c r="R20" s="26">
        <v>63832</v>
      </c>
      <c r="S20" s="26">
        <v>62682</v>
      </c>
      <c r="T20" s="26">
        <v>58025</v>
      </c>
      <c r="U20" s="26">
        <v>59787</v>
      </c>
      <c r="V20" s="26">
        <v>63262</v>
      </c>
      <c r="W20" s="26">
        <v>64710</v>
      </c>
      <c r="X20" s="26">
        <v>64389</v>
      </c>
      <c r="Y20" s="26">
        <v>65935</v>
      </c>
      <c r="Z20" s="26">
        <v>66958</v>
      </c>
      <c r="AA20" s="26">
        <v>66470</v>
      </c>
      <c r="AB20" s="26">
        <v>64206</v>
      </c>
      <c r="AC20" s="26">
        <v>66704</v>
      </c>
      <c r="AD20" s="26">
        <v>66626</v>
      </c>
      <c r="AE20" s="26">
        <v>69504</v>
      </c>
      <c r="AF20" s="26">
        <v>58410</v>
      </c>
      <c r="AG20" s="26">
        <v>59778</v>
      </c>
      <c r="AH20" s="26">
        <v>61497</v>
      </c>
      <c r="AI20" s="26">
        <v>62098</v>
      </c>
      <c r="AJ20" s="26">
        <v>56013</v>
      </c>
      <c r="AK20" s="26">
        <v>55796</v>
      </c>
    </row>
    <row r="21" spans="1:53" ht="13.7" customHeight="1" x14ac:dyDescent="0.2">
      <c r="A21" s="13" t="s">
        <v>9</v>
      </c>
      <c r="B21" s="26">
        <v>29933</v>
      </c>
      <c r="C21" s="26">
        <v>30614</v>
      </c>
      <c r="D21" s="26">
        <v>29425</v>
      </c>
      <c r="E21" s="26">
        <v>29406</v>
      </c>
      <c r="F21" s="26">
        <v>28881</v>
      </c>
      <c r="G21" s="26">
        <v>28318</v>
      </c>
      <c r="H21" s="26">
        <v>29907</v>
      </c>
      <c r="I21" s="26">
        <v>28786</v>
      </c>
      <c r="J21" s="26">
        <v>26608</v>
      </c>
      <c r="K21" s="26">
        <v>25812</v>
      </c>
      <c r="L21" s="26">
        <v>23891</v>
      </c>
      <c r="M21" s="26">
        <v>22798</v>
      </c>
      <c r="N21" s="26">
        <v>22089</v>
      </c>
      <c r="O21" s="26">
        <v>20883</v>
      </c>
      <c r="P21" s="26">
        <v>19615</v>
      </c>
      <c r="Q21" s="26">
        <v>20276</v>
      </c>
      <c r="R21" s="26">
        <v>19618</v>
      </c>
      <c r="S21" s="26">
        <v>19180</v>
      </c>
      <c r="T21" s="26">
        <v>21179</v>
      </c>
      <c r="U21" s="26">
        <v>21873</v>
      </c>
      <c r="V21" s="26">
        <v>22013</v>
      </c>
      <c r="W21" s="26">
        <v>23043</v>
      </c>
      <c r="X21" s="26">
        <v>22662</v>
      </c>
      <c r="Y21" s="26">
        <v>22445</v>
      </c>
      <c r="Z21" s="26">
        <v>23634</v>
      </c>
      <c r="AA21" s="26">
        <v>22499</v>
      </c>
      <c r="AB21" s="26">
        <v>20985</v>
      </c>
      <c r="AC21" s="26">
        <v>20233</v>
      </c>
      <c r="AD21" s="26">
        <v>18898</v>
      </c>
      <c r="AE21" s="26">
        <v>18038</v>
      </c>
      <c r="AF21" s="26">
        <v>16927</v>
      </c>
      <c r="AG21" s="26">
        <v>16188</v>
      </c>
      <c r="AH21" s="26">
        <v>15195</v>
      </c>
      <c r="AI21" s="26">
        <v>16196</v>
      </c>
      <c r="AJ21" s="26">
        <v>15660</v>
      </c>
      <c r="AK21" s="26">
        <v>15390</v>
      </c>
    </row>
    <row r="22" spans="1:53" ht="13.7" customHeight="1" x14ac:dyDescent="0.2">
      <c r="A22" s="25" t="s">
        <v>75</v>
      </c>
      <c r="B22" s="27">
        <v>292854</v>
      </c>
      <c r="C22" s="27">
        <v>302472</v>
      </c>
      <c r="D22" s="27">
        <v>309639</v>
      </c>
      <c r="E22" s="27">
        <v>316607</v>
      </c>
      <c r="F22" s="27">
        <v>324877</v>
      </c>
      <c r="G22" s="27">
        <v>333514</v>
      </c>
      <c r="H22" s="27">
        <v>341421</v>
      </c>
      <c r="I22" s="27">
        <v>346800</v>
      </c>
      <c r="J22" s="27">
        <v>335100</v>
      </c>
      <c r="K22" s="27">
        <v>330608</v>
      </c>
      <c r="L22" s="27">
        <v>327332</v>
      </c>
      <c r="M22" s="27">
        <v>341983</v>
      </c>
      <c r="N22" s="27">
        <v>284867</v>
      </c>
      <c r="O22" s="27">
        <v>288388</v>
      </c>
      <c r="P22" s="27">
        <v>295095</v>
      </c>
      <c r="Q22" s="27">
        <v>317190</v>
      </c>
      <c r="R22" s="27">
        <v>300111</v>
      </c>
      <c r="S22" s="27">
        <v>302254</v>
      </c>
      <c r="T22" s="27">
        <v>234999</v>
      </c>
      <c r="U22" s="27">
        <v>244431</v>
      </c>
      <c r="V22" s="27">
        <v>256472</v>
      </c>
      <c r="W22" s="27">
        <v>267244</v>
      </c>
      <c r="X22" s="27">
        <v>272155</v>
      </c>
      <c r="Y22" s="27">
        <v>280672</v>
      </c>
      <c r="Z22" s="27">
        <v>285846</v>
      </c>
      <c r="AA22" s="27">
        <v>286216</v>
      </c>
      <c r="AB22" s="113">
        <v>280733</v>
      </c>
      <c r="AC22" s="113">
        <v>276489</v>
      </c>
      <c r="AD22" s="113">
        <v>273504</v>
      </c>
      <c r="AE22" s="113">
        <v>280662</v>
      </c>
      <c r="AF22" s="113">
        <v>235804</v>
      </c>
      <c r="AG22" s="113">
        <v>238794</v>
      </c>
      <c r="AH22" s="113">
        <v>241558</v>
      </c>
      <c r="AI22" s="27">
        <v>263555</v>
      </c>
      <c r="AJ22" s="27">
        <v>250551</v>
      </c>
      <c r="AK22" s="27">
        <v>256226</v>
      </c>
    </row>
    <row r="23" spans="1:53" ht="13.7" customHeight="1" x14ac:dyDescent="0.2">
      <c r="A23"/>
      <c r="B23" s="68"/>
      <c r="C23" s="68"/>
      <c r="D23" s="68"/>
      <c r="E23" s="68"/>
      <c r="F23" s="68"/>
      <c r="G23" s="68"/>
      <c r="H23" s="68"/>
      <c r="I23" s="68"/>
      <c r="J23" s="68"/>
      <c r="K23" s="68"/>
      <c r="L23" s="68"/>
      <c r="M23" s="138"/>
      <c r="N23" s="68"/>
      <c r="O23" s="68"/>
      <c r="P23" s="139"/>
      <c r="Q23" s="139"/>
      <c r="R23" s="139"/>
      <c r="S23" s="139"/>
      <c r="T23" s="68"/>
      <c r="U23" s="68"/>
      <c r="V23" s="68"/>
      <c r="W23" s="68"/>
      <c r="X23" s="68"/>
      <c r="Y23" s="68"/>
      <c r="Z23" s="68"/>
      <c r="AA23" s="68"/>
      <c r="AB23" s="68"/>
      <c r="AC23" s="68"/>
      <c r="AD23" s="68"/>
      <c r="AE23" s="68"/>
      <c r="AF23" s="68"/>
      <c r="AG23" s="68"/>
      <c r="AH23" s="68"/>
      <c r="AI23" s="68"/>
      <c r="AJ23" s="68"/>
      <c r="AK23" s="68"/>
      <c r="AL23" s="68"/>
      <c r="AM23" s="68"/>
      <c r="AN23" s="68"/>
    </row>
    <row r="24" spans="1:53" ht="13.7" customHeight="1" x14ac:dyDescent="0.2">
      <c r="A24"/>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33"/>
      <c r="AO24" s="33"/>
      <c r="AP24" s="33"/>
      <c r="AQ24" s="33"/>
      <c r="AR24" s="33"/>
      <c r="AS24" s="33"/>
      <c r="AT24" s="33"/>
      <c r="AU24" s="33"/>
      <c r="AV24" s="33"/>
      <c r="AW24" s="33"/>
      <c r="AX24" s="33"/>
      <c r="AY24" s="33"/>
      <c r="AZ24" s="33"/>
      <c r="BA24" s="33"/>
    </row>
    <row r="25" spans="1:53" ht="13.7" customHeight="1" x14ac:dyDescent="0.2">
      <c r="A25"/>
      <c r="B25" s="68"/>
      <c r="C25" s="68"/>
      <c r="D25" s="68"/>
      <c r="E25" s="68"/>
      <c r="F25" s="68"/>
      <c r="G25" s="68"/>
      <c r="H25" s="68"/>
      <c r="I25" s="68"/>
      <c r="J25" s="68"/>
      <c r="K25" s="68"/>
      <c r="L25" s="68"/>
      <c r="M25" s="68"/>
      <c r="N25" s="68"/>
      <c r="O25" s="68"/>
      <c r="P25" s="68"/>
      <c r="Q25" s="68"/>
      <c r="R25" s="68"/>
      <c r="S25" s="68"/>
      <c r="T25" s="68"/>
      <c r="U25" s="68"/>
      <c r="X25" s="68"/>
      <c r="Y25" s="68"/>
      <c r="Z25" s="68"/>
      <c r="AA25" s="68"/>
      <c r="AB25" s="68"/>
      <c r="AC25" s="68"/>
      <c r="AD25" s="68"/>
      <c r="AE25" s="68"/>
      <c r="AF25" s="68"/>
      <c r="AG25" s="68"/>
      <c r="AH25" s="68"/>
      <c r="AI25" s="68"/>
      <c r="AJ25" s="68"/>
      <c r="AK25" s="68"/>
      <c r="AL25" s="68"/>
      <c r="AM25" s="68"/>
      <c r="AN25" s="79"/>
      <c r="AO25" s="79"/>
      <c r="AP25" s="79"/>
      <c r="AQ25" s="79"/>
      <c r="AR25" s="79"/>
      <c r="AS25" s="79"/>
      <c r="AT25" s="79"/>
      <c r="AU25" s="79"/>
      <c r="AV25" s="79"/>
      <c r="AW25" s="79"/>
      <c r="AX25" s="79"/>
      <c r="AY25" s="79"/>
      <c r="AZ25" s="79"/>
      <c r="BA25" s="79"/>
    </row>
    <row r="26" spans="1:53" ht="13.7" customHeight="1" x14ac:dyDescent="0.2">
      <c r="A26" s="190" t="s">
        <v>172</v>
      </c>
      <c r="B26" s="190"/>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52"/>
      <c r="AA26" s="52"/>
      <c r="AB26" s="52"/>
      <c r="AC26" s="52"/>
      <c r="AD26" s="52"/>
      <c r="AE26" s="52"/>
      <c r="AF26" s="52"/>
      <c r="AG26" s="52"/>
      <c r="AH26" s="52"/>
      <c r="AI26" s="52"/>
      <c r="AJ26" s="52"/>
      <c r="AK26" s="52"/>
      <c r="AL26" s="52"/>
      <c r="AM26" s="52"/>
      <c r="AN26" s="79"/>
      <c r="AO26" s="79"/>
      <c r="AP26" s="79"/>
      <c r="AQ26" s="79"/>
      <c r="AR26" s="79"/>
      <c r="AS26" s="79"/>
      <c r="AT26" s="79"/>
      <c r="AU26" s="79"/>
      <c r="AV26" s="79"/>
      <c r="AW26" s="79"/>
      <c r="AX26" s="79"/>
      <c r="AY26" s="79"/>
      <c r="AZ26" s="79"/>
      <c r="BA26" s="79"/>
    </row>
    <row r="27" spans="1:53" ht="13.7" customHeight="1" x14ac:dyDescent="0.2">
      <c r="A27" s="191"/>
      <c r="B27" s="191"/>
      <c r="C27" s="191"/>
      <c r="D27" s="191"/>
      <c r="E27" s="191"/>
      <c r="F27" s="191"/>
      <c r="G27" s="191"/>
      <c r="H27" s="191"/>
      <c r="I27" s="191"/>
      <c r="J27" s="191"/>
      <c r="K27" s="191"/>
      <c r="L27" s="191"/>
      <c r="M27" s="191"/>
      <c r="N27" s="191"/>
      <c r="O27" s="191"/>
      <c r="P27" s="191"/>
      <c r="Q27" s="191"/>
      <c r="R27" s="191"/>
      <c r="S27" s="191"/>
      <c r="T27" s="190"/>
      <c r="U27" s="190"/>
      <c r="V27" s="190"/>
      <c r="W27" s="190"/>
      <c r="X27" s="190"/>
      <c r="Y27" s="190"/>
    </row>
    <row r="28" spans="1:53" ht="13.7" customHeight="1" x14ac:dyDescent="0.25">
      <c r="A28" s="29"/>
      <c r="B28" s="192" t="s">
        <v>95</v>
      </c>
      <c r="C28" s="192"/>
      <c r="D28" s="192"/>
      <c r="E28" s="192"/>
      <c r="F28" s="192"/>
      <c r="G28" s="192"/>
      <c r="H28" s="192"/>
      <c r="I28" s="192"/>
      <c r="J28" s="192"/>
      <c r="K28" s="192"/>
      <c r="L28" s="192"/>
      <c r="M28" s="192"/>
      <c r="N28" s="192"/>
      <c r="O28" s="192"/>
      <c r="P28" s="192"/>
      <c r="Q28" s="192"/>
      <c r="R28" s="192"/>
      <c r="S28" s="192"/>
      <c r="T28" s="111"/>
      <c r="U28" s="110"/>
      <c r="V28" s="83"/>
      <c r="W28" s="83"/>
    </row>
    <row r="29" spans="1:53" ht="15" customHeight="1" x14ac:dyDescent="0.25">
      <c r="A29" s="31" t="s">
        <v>69</v>
      </c>
      <c r="B29" s="69">
        <v>2010</v>
      </c>
      <c r="C29" s="69">
        <v>2011</v>
      </c>
      <c r="D29" s="69">
        <v>2012</v>
      </c>
      <c r="E29" s="69">
        <v>2013</v>
      </c>
      <c r="F29" s="69">
        <v>2014</v>
      </c>
      <c r="G29" s="69">
        <v>2015</v>
      </c>
      <c r="H29" s="69">
        <v>2016</v>
      </c>
      <c r="I29" s="69">
        <v>2017</v>
      </c>
      <c r="J29" s="69">
        <v>2018</v>
      </c>
      <c r="K29" s="69" t="s">
        <v>131</v>
      </c>
      <c r="L29" s="69" t="s">
        <v>130</v>
      </c>
      <c r="M29" s="69" t="s">
        <v>133</v>
      </c>
      <c r="N29" s="69" t="s">
        <v>129</v>
      </c>
      <c r="O29" s="69" t="s">
        <v>128</v>
      </c>
      <c r="P29" s="69" t="s">
        <v>132</v>
      </c>
      <c r="Q29" s="69">
        <v>2022</v>
      </c>
      <c r="R29" s="69">
        <v>2023</v>
      </c>
      <c r="S29" s="69">
        <v>2024</v>
      </c>
      <c r="T29" s="117"/>
      <c r="U29" s="83"/>
    </row>
    <row r="30" spans="1:53" ht="13.7" customHeight="1" x14ac:dyDescent="0.2">
      <c r="A30" s="13" t="s">
        <v>0</v>
      </c>
      <c r="B30" s="19">
        <f>T5/B5</f>
        <v>1.0176801749406783</v>
      </c>
      <c r="C30" s="19">
        <f t="shared" ref="C30:C47" si="0">U5/C5</f>
        <v>0.9878069219810609</v>
      </c>
      <c r="D30" s="19">
        <f t="shared" ref="D30:D47" si="1">V5/D5</f>
        <v>0.97163765972775185</v>
      </c>
      <c r="E30" s="19">
        <f t="shared" ref="E30:E47" si="2">W5/E5</f>
        <v>1.000365283459965</v>
      </c>
      <c r="F30" s="19">
        <f t="shared" ref="F30:F47" si="3">X5/F5</f>
        <v>0.95833191720762667</v>
      </c>
      <c r="G30" s="19">
        <f t="shared" ref="G30:G47" si="4">Y5/G5</f>
        <v>0.99226465916154427</v>
      </c>
      <c r="H30" s="19">
        <f t="shared" ref="H30:I30" si="5">Z5/H5</f>
        <v>0.97505609938534588</v>
      </c>
      <c r="I30" s="19">
        <f t="shared" si="5"/>
        <v>0.97255510710959325</v>
      </c>
      <c r="J30" s="19">
        <f t="shared" ref="J30:J47" si="6">AB5/J5</f>
        <v>0.9658182751869564</v>
      </c>
      <c r="K30" s="19">
        <f t="shared" ref="K30:K47" si="7">AC5/K5</f>
        <v>0.9726582119537921</v>
      </c>
      <c r="L30" s="19">
        <f>AD5/L5</f>
        <v>0.949675173292717</v>
      </c>
      <c r="M30" s="19">
        <f>AE5/M5</f>
        <v>0.95796901365240072</v>
      </c>
      <c r="N30" s="19">
        <f>AF5/N5</f>
        <v>0.96321633237822346</v>
      </c>
      <c r="O30" s="19">
        <f>AG5/O5</f>
        <v>0.94377384668747832</v>
      </c>
      <c r="P30" s="19">
        <f>AH5/P5</f>
        <v>0.95292957051756333</v>
      </c>
      <c r="Q30" s="19">
        <v>0.92218855929999999</v>
      </c>
      <c r="R30" s="19">
        <v>0.91997443489999997</v>
      </c>
      <c r="S30" s="19">
        <v>0.9198320606</v>
      </c>
      <c r="T30" s="83"/>
      <c r="U30" s="83"/>
    </row>
    <row r="31" spans="1:53" ht="13.7" customHeight="1" x14ac:dyDescent="0.2">
      <c r="A31" s="13" t="s">
        <v>1</v>
      </c>
      <c r="B31" s="19">
        <f t="shared" ref="B31:B47" si="8">T6/B6</f>
        <v>0.87393438388013434</v>
      </c>
      <c r="C31" s="19">
        <f t="shared" si="0"/>
        <v>0.88013292190837877</v>
      </c>
      <c r="D31" s="19">
        <f t="shared" si="1"/>
        <v>0.85950110051357298</v>
      </c>
      <c r="E31" s="19">
        <f t="shared" si="2"/>
        <v>0.85746418846927908</v>
      </c>
      <c r="F31" s="19">
        <f t="shared" si="3"/>
        <v>0.89135633754697641</v>
      </c>
      <c r="G31" s="19">
        <f t="shared" si="4"/>
        <v>0.8685946778095448</v>
      </c>
      <c r="H31" s="19">
        <f t="shared" ref="H31:H47" si="9">Z6/H6</f>
        <v>0.84854225870960953</v>
      </c>
      <c r="I31" s="19">
        <f t="shared" ref="I31:I47" si="10">AA6/I6</f>
        <v>0.83804306036139942</v>
      </c>
      <c r="J31" s="19">
        <f t="shared" si="6"/>
        <v>0.84781772736012306</v>
      </c>
      <c r="K31" s="19">
        <f t="shared" si="7"/>
        <v>0.85458891013384319</v>
      </c>
      <c r="L31" s="19">
        <f t="shared" ref="L31:L47" si="11">AD6/L6</f>
        <v>0.85929602888086642</v>
      </c>
      <c r="M31" s="19">
        <f t="shared" ref="M31:M47" si="12">AE6/M6</f>
        <v>0.86326407448918008</v>
      </c>
      <c r="N31" s="19">
        <f t="shared" ref="N31:N47" si="13">AF6/N6</f>
        <v>0.83957819160870539</v>
      </c>
      <c r="O31" s="19">
        <f t="shared" ref="O31:O47" si="14">AG6/O6</f>
        <v>0.84640423151256228</v>
      </c>
      <c r="P31" s="19">
        <f t="shared" ref="P31:P47" si="15">AH6/P6</f>
        <v>0.86059942248332166</v>
      </c>
      <c r="Q31" s="19">
        <v>0.87646105279999997</v>
      </c>
      <c r="R31" s="19">
        <v>0.86476147609999998</v>
      </c>
      <c r="S31" s="19">
        <v>0.85719460950000004</v>
      </c>
      <c r="T31" s="83"/>
      <c r="U31" s="83"/>
    </row>
    <row r="32" spans="1:53" ht="13.7" customHeight="1" x14ac:dyDescent="0.2">
      <c r="A32" s="13" t="s">
        <v>2</v>
      </c>
      <c r="B32" s="19">
        <f t="shared" si="8"/>
        <v>0.84429467813153614</v>
      </c>
      <c r="C32" s="19">
        <f t="shared" si="0"/>
        <v>0.83884386817936252</v>
      </c>
      <c r="D32" s="19">
        <f t="shared" si="1"/>
        <v>0.84310380479735314</v>
      </c>
      <c r="E32" s="19">
        <f t="shared" si="2"/>
        <v>0.85578637875355468</v>
      </c>
      <c r="F32" s="19">
        <f t="shared" si="3"/>
        <v>0.86340463814474211</v>
      </c>
      <c r="G32" s="19">
        <f t="shared" si="4"/>
        <v>0.87984732824427481</v>
      </c>
      <c r="H32" s="19">
        <f t="shared" si="9"/>
        <v>0.86216775425752035</v>
      </c>
      <c r="I32" s="19">
        <f t="shared" si="10"/>
        <v>0.84849721896208607</v>
      </c>
      <c r="J32" s="19">
        <f t="shared" si="6"/>
        <v>0.86999692906131643</v>
      </c>
      <c r="K32" s="19">
        <f t="shared" si="7"/>
        <v>0.84725778915919758</v>
      </c>
      <c r="L32" s="19">
        <f t="shared" si="11"/>
        <v>0.87979567438321926</v>
      </c>
      <c r="M32" s="19">
        <f t="shared" si="12"/>
        <v>0.89992695398100808</v>
      </c>
      <c r="N32" s="19">
        <f t="shared" si="13"/>
        <v>0.83410049865746072</v>
      </c>
      <c r="O32" s="19">
        <f t="shared" si="14"/>
        <v>0.87095349277465761</v>
      </c>
      <c r="P32" s="19">
        <f t="shared" si="15"/>
        <v>0.8970997464597118</v>
      </c>
      <c r="Q32" s="19">
        <v>0.87451667779999998</v>
      </c>
      <c r="R32" s="19">
        <v>0.87693368800000004</v>
      </c>
      <c r="S32" s="19">
        <v>0.90045351470000001</v>
      </c>
      <c r="T32" s="83"/>
      <c r="U32" s="83"/>
    </row>
    <row r="33" spans="1:23" ht="13.7" customHeight="1" x14ac:dyDescent="0.2">
      <c r="A33" s="13" t="s">
        <v>3</v>
      </c>
      <c r="B33" s="19">
        <f t="shared" si="8"/>
        <v>0.68634259259259256</v>
      </c>
      <c r="C33" s="19">
        <f t="shared" si="0"/>
        <v>0.68276271521868193</v>
      </c>
      <c r="D33" s="19">
        <f t="shared" si="1"/>
        <v>0.72064056939501775</v>
      </c>
      <c r="E33" s="19">
        <f t="shared" si="2"/>
        <v>0.74636032757051862</v>
      </c>
      <c r="F33" s="19">
        <f t="shared" si="3"/>
        <v>0.77023343998104044</v>
      </c>
      <c r="G33" s="19">
        <f t="shared" si="4"/>
        <v>0.77850499483293145</v>
      </c>
      <c r="H33" s="19">
        <f t="shared" si="9"/>
        <v>0.7997231195200738</v>
      </c>
      <c r="I33" s="19">
        <f t="shared" si="10"/>
        <v>0.75725730933305591</v>
      </c>
      <c r="J33" s="19">
        <f t="shared" si="6"/>
        <v>0.79734929457032921</v>
      </c>
      <c r="K33" s="19">
        <f t="shared" si="7"/>
        <v>0.77795835449466733</v>
      </c>
      <c r="L33" s="19">
        <f t="shared" si="11"/>
        <v>0.80842992623814547</v>
      </c>
      <c r="M33" s="19">
        <f t="shared" si="12"/>
        <v>0.80767258180326185</v>
      </c>
      <c r="N33" s="19">
        <f t="shared" si="13"/>
        <v>0.76380477377983613</v>
      </c>
      <c r="O33" s="19">
        <f t="shared" si="14"/>
        <v>0.79212228101116988</v>
      </c>
      <c r="P33" s="19">
        <f t="shared" si="15"/>
        <v>0.80429705744978985</v>
      </c>
      <c r="Q33" s="19">
        <v>0.7953663674</v>
      </c>
      <c r="R33" s="19">
        <v>0.80576187259999998</v>
      </c>
      <c r="S33" s="19">
        <v>0.82507857380000005</v>
      </c>
      <c r="T33" s="83"/>
      <c r="U33" s="83"/>
    </row>
    <row r="34" spans="1:23" s="76" customFormat="1" ht="13.7" customHeight="1" x14ac:dyDescent="0.2">
      <c r="A34" s="13" t="s">
        <v>4</v>
      </c>
      <c r="B34" s="75">
        <f t="shared" si="8"/>
        <v>0.94810768630511122</v>
      </c>
      <c r="C34" s="75">
        <f t="shared" si="0"/>
        <v>0.93484584060500286</v>
      </c>
      <c r="D34" s="75">
        <f t="shared" si="1"/>
        <v>0.95476003147128241</v>
      </c>
      <c r="E34" s="75">
        <f t="shared" si="2"/>
        <v>0.95571889566152746</v>
      </c>
      <c r="F34" s="75">
        <f t="shared" si="3"/>
        <v>0.94747780086907241</v>
      </c>
      <c r="G34" s="75">
        <f t="shared" si="4"/>
        <v>0.91646354974518063</v>
      </c>
      <c r="H34" s="19">
        <f t="shared" si="9"/>
        <v>0.90720311486048022</v>
      </c>
      <c r="I34" s="19">
        <f t="shared" si="10"/>
        <v>0.89713024282560705</v>
      </c>
      <c r="J34" s="75">
        <f t="shared" si="6"/>
        <v>0.89030276437033784</v>
      </c>
      <c r="K34" s="75">
        <f t="shared" si="7"/>
        <v>0.90129046864387596</v>
      </c>
      <c r="L34" s="75">
        <f t="shared" si="11"/>
        <v>0.92785485592315897</v>
      </c>
      <c r="M34" s="75">
        <f t="shared" si="12"/>
        <v>0.86614173228346458</v>
      </c>
      <c r="N34" s="75">
        <f t="shared" si="13"/>
        <v>0.90352504638218922</v>
      </c>
      <c r="O34" s="75">
        <f t="shared" si="14"/>
        <v>0.92783751493428912</v>
      </c>
      <c r="P34" s="75">
        <f t="shared" si="15"/>
        <v>0.86687444345503117</v>
      </c>
      <c r="Q34" s="75">
        <v>0.92429792430000002</v>
      </c>
      <c r="R34" s="75">
        <v>0.92210526319999997</v>
      </c>
      <c r="S34" s="75">
        <v>0.9196333404</v>
      </c>
      <c r="T34" s="84"/>
      <c r="U34" s="84"/>
    </row>
    <row r="35" spans="1:23" s="76" customFormat="1" ht="13.7" customHeight="1" x14ac:dyDescent="0.2">
      <c r="A35" s="129" t="s">
        <v>127</v>
      </c>
      <c r="B35" s="75">
        <f t="shared" si="8"/>
        <v>0.91998682910767204</v>
      </c>
      <c r="C35" s="75">
        <f t="shared" si="0"/>
        <v>0.89569588438579961</v>
      </c>
      <c r="D35" s="75">
        <f t="shared" si="1"/>
        <v>0.94016506189821181</v>
      </c>
      <c r="E35" s="75">
        <f t="shared" si="2"/>
        <v>0.94513867723255107</v>
      </c>
      <c r="F35" s="75">
        <f t="shared" si="3"/>
        <v>0.96266358737490376</v>
      </c>
      <c r="G35" s="75">
        <f t="shared" si="4"/>
        <v>0.90428406020841379</v>
      </c>
      <c r="H35" s="19">
        <f t="shared" si="9"/>
        <v>0.90548906314486177</v>
      </c>
      <c r="I35" s="19">
        <f t="shared" si="10"/>
        <v>0.88580015026296022</v>
      </c>
      <c r="J35" s="75">
        <f t="shared" si="6"/>
        <v>0.88923679060665362</v>
      </c>
      <c r="K35" s="75">
        <f t="shared" si="7"/>
        <v>0.89035667107001326</v>
      </c>
      <c r="L35" s="75">
        <f t="shared" si="11"/>
        <v>0.95379250217959899</v>
      </c>
      <c r="M35" s="75">
        <f t="shared" si="12"/>
        <v>0.86337418889689976</v>
      </c>
      <c r="N35" s="75">
        <f t="shared" si="13"/>
        <v>0.90988671472708549</v>
      </c>
      <c r="O35" s="75">
        <f t="shared" si="14"/>
        <v>0.96798853320592448</v>
      </c>
      <c r="P35" s="75">
        <f t="shared" si="15"/>
        <v>0.87525070196550336</v>
      </c>
      <c r="Q35" s="75">
        <v>0.93823529409999995</v>
      </c>
      <c r="R35" s="75">
        <v>0.93233903240000005</v>
      </c>
      <c r="S35" s="75">
        <v>0.9376375642</v>
      </c>
      <c r="T35" s="84"/>
      <c r="U35" s="84"/>
    </row>
    <row r="36" spans="1:23" s="76" customFormat="1" ht="13.7" customHeight="1" x14ac:dyDescent="0.2">
      <c r="A36" s="129" t="s">
        <v>126</v>
      </c>
      <c r="B36" s="75">
        <f t="shared" si="8"/>
        <v>0.98898994734322643</v>
      </c>
      <c r="C36" s="75">
        <f t="shared" si="0"/>
        <v>0.99797365754812561</v>
      </c>
      <c r="D36" s="75">
        <f t="shared" si="1"/>
        <v>0.97426470588235292</v>
      </c>
      <c r="E36" s="75">
        <f t="shared" si="2"/>
        <v>0.97083151937309531</v>
      </c>
      <c r="F36" s="75">
        <f t="shared" si="3"/>
        <v>0.93283858998144709</v>
      </c>
      <c r="G36" s="75">
        <f t="shared" si="4"/>
        <v>0.93288241415192508</v>
      </c>
      <c r="H36" s="19">
        <f t="shared" si="9"/>
        <v>0.90909090909090906</v>
      </c>
      <c r="I36" s="19">
        <f t="shared" si="10"/>
        <v>0.91327623126338331</v>
      </c>
      <c r="J36" s="75">
        <f t="shared" si="6"/>
        <v>0.89166250624063903</v>
      </c>
      <c r="K36" s="75">
        <f t="shared" si="7"/>
        <v>0.91286113699906801</v>
      </c>
      <c r="L36" s="75">
        <f t="shared" si="11"/>
        <v>0.90296946884148888</v>
      </c>
      <c r="M36" s="75">
        <f t="shared" si="12"/>
        <v>0.86947094535993064</v>
      </c>
      <c r="N36" s="75">
        <f t="shared" si="13"/>
        <v>0.89677771709448384</v>
      </c>
      <c r="O36" s="75">
        <f t="shared" si="14"/>
        <v>0.88766730401529637</v>
      </c>
      <c r="P36" s="75">
        <f t="shared" si="15"/>
        <v>0.8564282141070535</v>
      </c>
      <c r="Q36" s="75">
        <v>0.90398628380000001</v>
      </c>
      <c r="R36" s="75">
        <v>0.908045977</v>
      </c>
      <c r="S36" s="75">
        <v>0.89465648850000001</v>
      </c>
      <c r="T36" s="84"/>
      <c r="U36" s="84"/>
    </row>
    <row r="37" spans="1:23" ht="13.7" customHeight="1" x14ac:dyDescent="0.2">
      <c r="A37" s="13" t="s">
        <v>5</v>
      </c>
      <c r="B37" s="19">
        <f t="shared" si="8"/>
        <v>0.68924813532232287</v>
      </c>
      <c r="C37" s="19">
        <f t="shared" si="0"/>
        <v>0.6893790122672091</v>
      </c>
      <c r="D37" s="19">
        <f t="shared" si="1"/>
        <v>0.70662797341593242</v>
      </c>
      <c r="E37" s="19">
        <f t="shared" si="2"/>
        <v>0.71635539489915945</v>
      </c>
      <c r="F37" s="19">
        <f t="shared" si="3"/>
        <v>0.73367644901932028</v>
      </c>
      <c r="G37" s="19">
        <f t="shared" si="4"/>
        <v>0.73038341642104243</v>
      </c>
      <c r="H37" s="19">
        <f t="shared" si="9"/>
        <v>0.73685233456807064</v>
      </c>
      <c r="I37" s="19">
        <f t="shared" si="10"/>
        <v>0.7243568363240166</v>
      </c>
      <c r="J37" s="19">
        <f t="shared" si="6"/>
        <v>0.74722549232510027</v>
      </c>
      <c r="K37" s="19">
        <f t="shared" si="7"/>
        <v>0.72868981168406932</v>
      </c>
      <c r="L37" s="19">
        <f>AD12/L12</f>
        <v>0.73416606613820157</v>
      </c>
      <c r="M37" s="19">
        <f t="shared" si="12"/>
        <v>0.69252085876067948</v>
      </c>
      <c r="N37" s="19">
        <f t="shared" si="13"/>
        <v>0.71672494251778884</v>
      </c>
      <c r="O37" s="19">
        <f t="shared" si="14"/>
        <v>0.71933112875369842</v>
      </c>
      <c r="P37" s="19">
        <f t="shared" si="15"/>
        <v>0.68879875343459696</v>
      </c>
      <c r="Q37" s="19">
        <v>0.7075596971</v>
      </c>
      <c r="R37" s="19">
        <v>0.7319487482</v>
      </c>
      <c r="S37" s="19">
        <v>0.74998771139999998</v>
      </c>
      <c r="T37" s="85"/>
      <c r="U37" s="85"/>
    </row>
    <row r="38" spans="1:23" s="76" customFormat="1" ht="13.7" customHeight="1" x14ac:dyDescent="0.2">
      <c r="A38" s="18" t="s">
        <v>71</v>
      </c>
      <c r="B38" s="75">
        <f t="shared" si="8"/>
        <v>0.50690495532087732</v>
      </c>
      <c r="C38" s="75">
        <f t="shared" si="0"/>
        <v>0.47250297265160524</v>
      </c>
      <c r="D38" s="75">
        <f t="shared" si="1"/>
        <v>0.40683143571230213</v>
      </c>
      <c r="E38" s="75">
        <f t="shared" si="2"/>
        <v>0.41246970105036357</v>
      </c>
      <c r="F38" s="75">
        <f t="shared" si="3"/>
        <v>0.46973063038044988</v>
      </c>
      <c r="G38" s="75">
        <f t="shared" si="4"/>
        <v>0.31723008539010411</v>
      </c>
      <c r="H38" s="75">
        <f t="shared" si="9"/>
        <v>0.25168380007089686</v>
      </c>
      <c r="I38" s="75">
        <f t="shared" si="10"/>
        <v>0.23927765237020315</v>
      </c>
      <c r="J38" s="75">
        <f t="shared" si="6"/>
        <v>0.33511884834281891</v>
      </c>
      <c r="K38" s="75">
        <f t="shared" si="7"/>
        <v>0.32945614586607985</v>
      </c>
      <c r="L38" s="75">
        <f t="shared" si="11"/>
        <v>0.3474524248004911</v>
      </c>
      <c r="M38" s="75">
        <f t="shared" si="12"/>
        <v>0.30092824887104869</v>
      </c>
      <c r="N38" s="75">
        <f t="shared" si="13"/>
        <v>0.35051724137931034</v>
      </c>
      <c r="O38" s="75">
        <f t="shared" si="14"/>
        <v>0.36517412935323385</v>
      </c>
      <c r="P38" s="75">
        <f t="shared" si="15"/>
        <v>0.3124226165910029</v>
      </c>
      <c r="Q38" s="75">
        <v>0.29342614080000001</v>
      </c>
      <c r="R38" s="75">
        <v>0.30558547470000003</v>
      </c>
      <c r="S38" s="75">
        <v>0.31403044340000003</v>
      </c>
      <c r="T38" s="85"/>
      <c r="U38" s="85"/>
    </row>
    <row r="39" spans="1:23" s="76" customFormat="1" ht="13.7" customHeight="1" x14ac:dyDescent="0.2">
      <c r="A39" s="18" t="s">
        <v>73</v>
      </c>
      <c r="B39" s="75">
        <f t="shared" si="8"/>
        <v>0.38935574229691877</v>
      </c>
      <c r="C39" s="75">
        <f t="shared" si="0"/>
        <v>0.32648401826484019</v>
      </c>
      <c r="D39" s="75">
        <f t="shared" si="1"/>
        <v>0.30566037735849055</v>
      </c>
      <c r="E39" s="75">
        <f t="shared" si="2"/>
        <v>0.34234234234234234</v>
      </c>
      <c r="F39" s="75">
        <f t="shared" si="3"/>
        <v>0.38850254983773758</v>
      </c>
      <c r="G39" s="75">
        <f t="shared" si="4"/>
        <v>0.34145176695319962</v>
      </c>
      <c r="H39" s="75">
        <f t="shared" si="9"/>
        <v>0.41305383515959981</v>
      </c>
      <c r="I39" s="75">
        <f t="shared" si="10"/>
        <v>0.38822947576656774</v>
      </c>
      <c r="J39" s="75">
        <f t="shared" si="6"/>
        <v>0.40222944728286114</v>
      </c>
      <c r="K39" s="75">
        <f t="shared" si="7"/>
        <v>0.42594385285575992</v>
      </c>
      <c r="L39" s="75">
        <f t="shared" si="11"/>
        <v>0.39229422066549913</v>
      </c>
      <c r="M39" s="75">
        <f t="shared" si="12"/>
        <v>0.33604737231680237</v>
      </c>
      <c r="N39" s="75">
        <f t="shared" si="13"/>
        <v>0.44198895027624308</v>
      </c>
      <c r="O39" s="75">
        <f t="shared" si="14"/>
        <v>0.40889167188478398</v>
      </c>
      <c r="P39" s="75">
        <f t="shared" si="15"/>
        <v>0.35033259423503327</v>
      </c>
      <c r="Q39" s="75">
        <v>0.35658558969999998</v>
      </c>
      <c r="R39" s="75">
        <v>0.33478432920000001</v>
      </c>
      <c r="S39" s="75">
        <v>0.30209035740000001</v>
      </c>
      <c r="T39" s="85"/>
      <c r="U39" s="85"/>
    </row>
    <row r="40" spans="1:23" s="76" customFormat="1" ht="13.7" customHeight="1" x14ac:dyDescent="0.2">
      <c r="A40" s="18" t="s">
        <v>74</v>
      </c>
      <c r="B40" s="75">
        <f t="shared" si="8"/>
        <v>0.36824324324324326</v>
      </c>
      <c r="C40" s="75">
        <f t="shared" si="0"/>
        <v>0.34314980793854033</v>
      </c>
      <c r="D40" s="75">
        <f t="shared" si="1"/>
        <v>0.31946144430844553</v>
      </c>
      <c r="E40" s="75">
        <f t="shared" si="2"/>
        <v>0.35599505562422745</v>
      </c>
      <c r="F40" s="75">
        <f t="shared" si="3"/>
        <v>0.39751146037982971</v>
      </c>
      <c r="G40" s="75">
        <f t="shared" si="4"/>
        <v>0.49864682002706362</v>
      </c>
      <c r="H40" s="75">
        <f t="shared" si="9"/>
        <v>0.56090373280943029</v>
      </c>
      <c r="I40" s="75">
        <f t="shared" si="10"/>
        <v>0.52602602602602599</v>
      </c>
      <c r="J40" s="75">
        <f t="shared" si="6"/>
        <v>0.51021314387211369</v>
      </c>
      <c r="K40" s="75">
        <f t="shared" si="7"/>
        <v>0.49681528662420382</v>
      </c>
      <c r="L40" s="75">
        <f t="shared" si="11"/>
        <v>0.5673118279569892</v>
      </c>
      <c r="M40" s="75">
        <f t="shared" si="12"/>
        <v>0.57633429871741826</v>
      </c>
      <c r="N40" s="75">
        <f t="shared" si="13"/>
        <v>0.45078625509609782</v>
      </c>
      <c r="O40" s="75">
        <f t="shared" si="14"/>
        <v>0.53107344632768361</v>
      </c>
      <c r="P40" s="75">
        <f t="shared" si="15"/>
        <v>0.56422569027611047</v>
      </c>
      <c r="Q40" s="75">
        <v>0.54260709350000003</v>
      </c>
      <c r="R40" s="75">
        <v>0.6012691698</v>
      </c>
      <c r="S40" s="75">
        <v>0.59910414329999995</v>
      </c>
      <c r="T40" s="84"/>
      <c r="U40" s="84"/>
    </row>
    <row r="41" spans="1:23" s="76" customFormat="1" ht="13.7" customHeight="1" x14ac:dyDescent="0.2">
      <c r="A41" s="18" t="s">
        <v>72</v>
      </c>
      <c r="B41" s="75">
        <f t="shared" si="8"/>
        <v>0.72685548893942531</v>
      </c>
      <c r="C41" s="75">
        <f t="shared" si="0"/>
        <v>0.73446141147338007</v>
      </c>
      <c r="D41" s="75">
        <f t="shared" si="1"/>
        <v>0.76650138188912376</v>
      </c>
      <c r="E41" s="75">
        <f t="shared" si="2"/>
        <v>0.79003160126405059</v>
      </c>
      <c r="F41" s="75">
        <f t="shared" si="3"/>
        <v>0.76264662091004831</v>
      </c>
      <c r="G41" s="75">
        <f t="shared" si="4"/>
        <v>0.78126011785274885</v>
      </c>
      <c r="H41" s="75">
        <f t="shared" si="9"/>
        <v>0.77185501066098083</v>
      </c>
      <c r="I41" s="75">
        <f t="shared" si="10"/>
        <v>0.73168487957181083</v>
      </c>
      <c r="J41" s="75">
        <f t="shared" si="6"/>
        <v>0.73121814893966797</v>
      </c>
      <c r="K41" s="75">
        <f t="shared" si="7"/>
        <v>0.72440857531131264</v>
      </c>
      <c r="L41" s="75">
        <f t="shared" si="11"/>
        <v>0.7335160317895314</v>
      </c>
      <c r="M41" s="75">
        <f t="shared" si="12"/>
        <v>0.6725720141181829</v>
      </c>
      <c r="N41" s="75">
        <f t="shared" si="13"/>
        <v>0.71231605462017766</v>
      </c>
      <c r="O41" s="75">
        <f t="shared" si="14"/>
        <v>0.71264964474580672</v>
      </c>
      <c r="P41" s="75">
        <f t="shared" si="15"/>
        <v>0.67066547783091512</v>
      </c>
      <c r="Q41" s="75">
        <v>0.69919334580000003</v>
      </c>
      <c r="R41" s="75">
        <v>0.74290945109999995</v>
      </c>
      <c r="S41" s="75">
        <v>0.77338754730000003</v>
      </c>
      <c r="T41" s="84"/>
      <c r="U41" s="84"/>
      <c r="V41" s="77"/>
    </row>
    <row r="42" spans="1:23" s="76" customFormat="1" ht="13.7" customHeight="1" x14ac:dyDescent="0.2">
      <c r="A42" s="18" t="s">
        <v>78</v>
      </c>
      <c r="B42" s="75">
        <f t="shared" si="8"/>
        <v>0.74021147804765919</v>
      </c>
      <c r="C42" s="75">
        <f t="shared" si="0"/>
        <v>0.75637057299164989</v>
      </c>
      <c r="D42" s="75">
        <f t="shared" si="1"/>
        <v>0.78077637625892249</v>
      </c>
      <c r="E42" s="75">
        <f t="shared" si="2"/>
        <v>0.77531855788393023</v>
      </c>
      <c r="F42" s="75">
        <f t="shared" si="3"/>
        <v>0.79822834645669294</v>
      </c>
      <c r="G42" s="75">
        <f t="shared" si="4"/>
        <v>0.80943807688406533</v>
      </c>
      <c r="H42" s="75">
        <f t="shared" si="9"/>
        <v>0.83467782093416987</v>
      </c>
      <c r="I42" s="75">
        <f t="shared" si="10"/>
        <v>0.85504650192633314</v>
      </c>
      <c r="J42" s="75">
        <f t="shared" si="6"/>
        <v>0.85365373251920429</v>
      </c>
      <c r="K42" s="75">
        <f t="shared" si="7"/>
        <v>0.82436211547504146</v>
      </c>
      <c r="L42" s="75">
        <f t="shared" si="11"/>
        <v>0.82742162379421225</v>
      </c>
      <c r="M42" s="75">
        <f t="shared" si="12"/>
        <v>0.81456043956043955</v>
      </c>
      <c r="N42" s="75">
        <f t="shared" si="13"/>
        <v>0.80726923524618788</v>
      </c>
      <c r="O42" s="75">
        <f t="shared" si="14"/>
        <v>0.81130159835233373</v>
      </c>
      <c r="P42" s="75">
        <f t="shared" si="15"/>
        <v>0.80512651083395281</v>
      </c>
      <c r="Q42" s="75">
        <v>0.81213017750000005</v>
      </c>
      <c r="R42" s="75">
        <v>0.83053817949999997</v>
      </c>
      <c r="S42" s="75">
        <v>0.84067566859999998</v>
      </c>
      <c r="T42" s="84"/>
      <c r="U42" s="84"/>
    </row>
    <row r="43" spans="1:23" ht="13.7" customHeight="1" x14ac:dyDescent="0.2">
      <c r="A43" s="13" t="s">
        <v>6</v>
      </c>
      <c r="B43" s="19">
        <f t="shared" si="8"/>
        <v>0.76810420042378158</v>
      </c>
      <c r="C43" s="19">
        <f t="shared" si="0"/>
        <v>0.79803071546190807</v>
      </c>
      <c r="D43" s="19">
        <f t="shared" si="1"/>
        <v>0.81473315608585695</v>
      </c>
      <c r="E43" s="19">
        <f t="shared" si="2"/>
        <v>0.83045688566525278</v>
      </c>
      <c r="F43" s="19">
        <f t="shared" si="3"/>
        <v>0.84970307599919925</v>
      </c>
      <c r="G43" s="19">
        <f t="shared" si="4"/>
        <v>0.86082491754224899</v>
      </c>
      <c r="H43" s="19">
        <f t="shared" si="9"/>
        <v>0.83478811769674788</v>
      </c>
      <c r="I43" s="19">
        <f t="shared" si="10"/>
        <v>0.82893877410705075</v>
      </c>
      <c r="J43" s="19">
        <f t="shared" si="6"/>
        <v>0.81949781740849903</v>
      </c>
      <c r="K43" s="19">
        <f t="shared" si="7"/>
        <v>0.82926276848741087</v>
      </c>
      <c r="L43" s="19">
        <f t="shared" si="11"/>
        <v>0.82235566873170918</v>
      </c>
      <c r="M43" s="19">
        <f t="shared" si="12"/>
        <v>0.82094369018473179</v>
      </c>
      <c r="N43" s="19">
        <f t="shared" si="13"/>
        <v>0.83579927119462616</v>
      </c>
      <c r="O43" s="19">
        <f t="shared" si="14"/>
        <v>0.83580294635571017</v>
      </c>
      <c r="P43" s="19">
        <f t="shared" si="15"/>
        <v>0.83331176394460982</v>
      </c>
      <c r="Q43" s="19">
        <v>0.84666525960000005</v>
      </c>
      <c r="R43" s="19">
        <v>0.84414021360000002</v>
      </c>
      <c r="S43" s="19">
        <v>0.86582533289999997</v>
      </c>
      <c r="T43" s="83"/>
      <c r="U43" s="83"/>
    </row>
    <row r="44" spans="1:23" ht="13.7" customHeight="1" x14ac:dyDescent="0.2">
      <c r="A44" s="13" t="s">
        <v>7</v>
      </c>
      <c r="B44" s="19">
        <f t="shared" si="8"/>
        <v>0.84435409443515996</v>
      </c>
      <c r="C44" s="19">
        <f t="shared" si="0"/>
        <v>0.86681032395525637</v>
      </c>
      <c r="D44" s="19">
        <f t="shared" si="1"/>
        <v>0.86875871017348261</v>
      </c>
      <c r="E44" s="19">
        <f t="shared" si="2"/>
        <v>0.90519155030433229</v>
      </c>
      <c r="F44" s="19">
        <f t="shared" si="3"/>
        <v>0.89497460384336303</v>
      </c>
      <c r="G44" s="19">
        <f t="shared" si="4"/>
        <v>0.90841042141484563</v>
      </c>
      <c r="H44" s="19">
        <f t="shared" si="9"/>
        <v>0.89989062744135173</v>
      </c>
      <c r="I44" s="19">
        <f t="shared" si="10"/>
        <v>0.88658944187537203</v>
      </c>
      <c r="J44" s="19">
        <f t="shared" si="6"/>
        <v>0.90485048918285793</v>
      </c>
      <c r="K44" s="19">
        <f t="shared" si="7"/>
        <v>0.91849212966472116</v>
      </c>
      <c r="L44" s="19">
        <f t="shared" si="11"/>
        <v>0.91373715521903731</v>
      </c>
      <c r="M44" s="19">
        <f t="shared" si="12"/>
        <v>0.89262112948373873</v>
      </c>
      <c r="N44" s="19">
        <f t="shared" si="13"/>
        <v>0.9124460263741393</v>
      </c>
      <c r="O44" s="19">
        <f t="shared" si="14"/>
        <v>0.90761069544952777</v>
      </c>
      <c r="P44" s="19">
        <f t="shared" si="15"/>
        <v>0.88670624332977588</v>
      </c>
      <c r="Q44" s="19">
        <v>0.91668194879999998</v>
      </c>
      <c r="R44" s="19">
        <v>0.90353971150000001</v>
      </c>
      <c r="S44" s="19">
        <v>0.91079882999999995</v>
      </c>
      <c r="T44" s="83"/>
      <c r="U44" s="83"/>
    </row>
    <row r="45" spans="1:23" ht="13.7" customHeight="1" x14ac:dyDescent="0.2">
      <c r="A45" s="13" t="s">
        <v>8</v>
      </c>
      <c r="B45" s="19">
        <f t="shared" si="8"/>
        <v>0.84957320019326787</v>
      </c>
      <c r="C45" s="19">
        <f t="shared" si="0"/>
        <v>0.87101003773255048</v>
      </c>
      <c r="D45" s="19">
        <f t="shared" si="1"/>
        <v>0.89775355840322424</v>
      </c>
      <c r="E45" s="19">
        <f t="shared" si="2"/>
        <v>0.90031304347826091</v>
      </c>
      <c r="F45" s="19">
        <f t="shared" si="3"/>
        <v>0.85983841890899382</v>
      </c>
      <c r="G45" s="19">
        <f t="shared" si="4"/>
        <v>0.86328344920591282</v>
      </c>
      <c r="H45" s="19">
        <f t="shared" si="9"/>
        <v>0.86956182956286854</v>
      </c>
      <c r="I45" s="19">
        <f t="shared" si="10"/>
        <v>0.85704707505447608</v>
      </c>
      <c r="J45" s="19">
        <f t="shared" si="6"/>
        <v>0.86147859922178993</v>
      </c>
      <c r="K45" s="19">
        <f t="shared" si="7"/>
        <v>0.876415714098016</v>
      </c>
      <c r="L45" s="19">
        <f t="shared" si="11"/>
        <v>0.86758252490396515</v>
      </c>
      <c r="M45" s="19">
        <f t="shared" si="12"/>
        <v>0.87641384528087762</v>
      </c>
      <c r="N45" s="19">
        <f t="shared" si="13"/>
        <v>0.86524360436695458</v>
      </c>
      <c r="O45" s="19">
        <f t="shared" si="14"/>
        <v>0.85869424692954099</v>
      </c>
      <c r="P45" s="19">
        <f t="shared" si="15"/>
        <v>0.87265683756438817</v>
      </c>
      <c r="Q45" s="19">
        <v>0.8782688636</v>
      </c>
      <c r="R45" s="19">
        <v>0.87750657980000002</v>
      </c>
      <c r="S45" s="19">
        <v>0.89014390099999996</v>
      </c>
    </row>
    <row r="46" spans="1:23" ht="13.7" customHeight="1" x14ac:dyDescent="0.2">
      <c r="A46" s="13" t="s">
        <v>9</v>
      </c>
      <c r="B46" s="19">
        <f t="shared" si="8"/>
        <v>0.70754685464203393</v>
      </c>
      <c r="C46" s="19">
        <f t="shared" si="0"/>
        <v>0.7144770366498987</v>
      </c>
      <c r="D46" s="19">
        <f t="shared" si="1"/>
        <v>0.74810535259133393</v>
      </c>
      <c r="E46" s="19">
        <f t="shared" si="2"/>
        <v>0.7836155886553765</v>
      </c>
      <c r="F46" s="19">
        <f t="shared" si="3"/>
        <v>0.78466812090994076</v>
      </c>
      <c r="G46" s="19">
        <f t="shared" si="4"/>
        <v>0.79260540998658102</v>
      </c>
      <c r="H46" s="19">
        <f t="shared" si="9"/>
        <v>0.79024977430033105</v>
      </c>
      <c r="I46" s="19">
        <f t="shared" si="10"/>
        <v>0.78159521989856184</v>
      </c>
      <c r="J46" s="19">
        <f t="shared" si="6"/>
        <v>0.78867257967528559</v>
      </c>
      <c r="K46" s="19">
        <f t="shared" si="7"/>
        <v>0.78386022005268863</v>
      </c>
      <c r="L46" s="19">
        <f t="shared" si="11"/>
        <v>0.791009166631786</v>
      </c>
      <c r="M46" s="19">
        <f t="shared" si="12"/>
        <v>0.79120975524168791</v>
      </c>
      <c r="N46" s="19">
        <f t="shared" si="13"/>
        <v>0.76630902259042966</v>
      </c>
      <c r="O46" s="19">
        <f t="shared" si="14"/>
        <v>0.77517598046257719</v>
      </c>
      <c r="P46" s="19">
        <f t="shared" si="15"/>
        <v>0.77466224827937802</v>
      </c>
      <c r="Q46" s="19">
        <v>0.79877687909999995</v>
      </c>
      <c r="R46" s="19">
        <v>0.79824650829999999</v>
      </c>
      <c r="S46" s="19">
        <v>0.80239833159999996</v>
      </c>
    </row>
    <row r="47" spans="1:23" s="2" customFormat="1" ht="13.7" customHeight="1" x14ac:dyDescent="0.2">
      <c r="A47" s="25" t="s">
        <v>75</v>
      </c>
      <c r="B47" s="34">
        <f t="shared" si="8"/>
        <v>0.80244422135261939</v>
      </c>
      <c r="C47" s="34">
        <f t="shared" si="0"/>
        <v>0.80811116400856942</v>
      </c>
      <c r="D47" s="34">
        <f t="shared" si="1"/>
        <v>0.82829359350727783</v>
      </c>
      <c r="E47" s="34">
        <f t="shared" si="2"/>
        <v>0.84408746490128139</v>
      </c>
      <c r="F47" s="34">
        <f t="shared" si="3"/>
        <v>0.83771704368114697</v>
      </c>
      <c r="G47" s="34">
        <f t="shared" si="4"/>
        <v>0.84155987454799497</v>
      </c>
      <c r="H47" s="34">
        <f t="shared" si="9"/>
        <v>0.83722442380521411</v>
      </c>
      <c r="I47" s="34">
        <f t="shared" si="10"/>
        <v>0.82530565167243364</v>
      </c>
      <c r="J47" s="34">
        <f t="shared" si="6"/>
        <v>0.83775887794688153</v>
      </c>
      <c r="K47" s="34">
        <f t="shared" si="7"/>
        <v>0.83630462662730487</v>
      </c>
      <c r="L47" s="34">
        <f t="shared" si="11"/>
        <v>0.8355553383109503</v>
      </c>
      <c r="M47" s="34">
        <f t="shared" si="12"/>
        <v>0.82068991733507224</v>
      </c>
      <c r="N47" s="34">
        <f t="shared" si="13"/>
        <v>0.82776874822285484</v>
      </c>
      <c r="O47" s="34">
        <f t="shared" si="14"/>
        <v>0.82803029252257376</v>
      </c>
      <c r="P47" s="34">
        <f t="shared" si="15"/>
        <v>0.81857706840170119</v>
      </c>
      <c r="Q47" s="34">
        <v>0.83090576630000001</v>
      </c>
      <c r="R47" s="34">
        <v>0.83486110140000003</v>
      </c>
      <c r="S47" s="34">
        <v>0.84771748260000002</v>
      </c>
      <c r="T47"/>
      <c r="U47"/>
      <c r="W47"/>
    </row>
    <row r="48" spans="1:23" ht="13.7" customHeight="1" x14ac:dyDescent="0.2">
      <c r="A48"/>
      <c r="B48" s="52" t="s">
        <v>117</v>
      </c>
    </row>
    <row r="49" spans="1:41" ht="13.7" customHeight="1" x14ac:dyDescent="0.2">
      <c r="A49"/>
      <c r="B49" s="52" t="s">
        <v>151</v>
      </c>
    </row>
    <row r="50" spans="1:41" ht="13.7" customHeight="1" x14ac:dyDescent="0.2">
      <c r="A50"/>
      <c r="B50" s="168" t="s">
        <v>145</v>
      </c>
      <c r="C50"/>
      <c r="D50"/>
      <c r="E50"/>
      <c r="F50"/>
    </row>
    <row r="51" spans="1:41" ht="13.7" customHeight="1" x14ac:dyDescent="0.2">
      <c r="A51" s="67"/>
      <c r="B51" s="168" t="s">
        <v>146</v>
      </c>
    </row>
    <row r="52" spans="1:41" ht="13.7" customHeight="1" x14ac:dyDescent="0.2">
      <c r="A52" s="67"/>
      <c r="B52" s="168" t="s">
        <v>147</v>
      </c>
    </row>
    <row r="53" spans="1:41" ht="13.7" customHeight="1" x14ac:dyDescent="0.2">
      <c r="A53" s="67"/>
      <c r="B53" s="168" t="s">
        <v>148</v>
      </c>
    </row>
    <row r="54" spans="1:41" ht="13.7" customHeight="1" x14ac:dyDescent="0.2">
      <c r="A54" s="67"/>
      <c r="B54" s="168" t="s">
        <v>149</v>
      </c>
    </row>
    <row r="55" spans="1:41" ht="13.7" customHeight="1" x14ac:dyDescent="0.2">
      <c r="A55"/>
      <c r="B55" s="168" t="s">
        <v>150</v>
      </c>
    </row>
    <row r="56" spans="1:41" ht="13.7" customHeight="1" x14ac:dyDescent="0.2">
      <c r="A56"/>
    </row>
    <row r="57" spans="1:41" ht="13.7" customHeight="1" x14ac:dyDescent="0.2">
      <c r="A57"/>
    </row>
    <row r="58" spans="1:41" ht="13.7" customHeight="1" x14ac:dyDescent="0.2">
      <c r="A58"/>
    </row>
    <row r="59" spans="1:41" s="2" customFormat="1" ht="13.7" customHeight="1" x14ac:dyDescent="0.2">
      <c r="B59"/>
      <c r="C59" s="3"/>
      <c r="D59" s="3"/>
      <c r="E59" s="3"/>
      <c r="F59" s="3"/>
      <c r="G59"/>
      <c r="H59"/>
      <c r="I59"/>
      <c r="J59"/>
      <c r="K59"/>
      <c r="L59"/>
      <c r="M59"/>
      <c r="N59"/>
      <c r="O59"/>
      <c r="P59"/>
      <c r="Q59"/>
      <c r="R59"/>
      <c r="S59"/>
      <c r="T59"/>
      <c r="U59"/>
      <c r="V59"/>
      <c r="W59"/>
      <c r="X59"/>
      <c r="Y59"/>
      <c r="Z59"/>
      <c r="AA59"/>
      <c r="AB59"/>
      <c r="AC59"/>
      <c r="AD59"/>
      <c r="AE59"/>
      <c r="AF59"/>
      <c r="AG59"/>
      <c r="AH59"/>
      <c r="AI59"/>
      <c r="AJ59"/>
      <c r="AK59"/>
      <c r="AL59"/>
      <c r="AM59"/>
      <c r="AN59"/>
      <c r="AO59"/>
    </row>
    <row r="68" spans="1:6" ht="13.7" customHeight="1" x14ac:dyDescent="0.2">
      <c r="A68"/>
      <c r="B68" s="3"/>
      <c r="D68"/>
      <c r="E68"/>
      <c r="F68"/>
    </row>
    <row r="69" spans="1:6" ht="13.7" customHeight="1" x14ac:dyDescent="0.2">
      <c r="A69"/>
      <c r="B69" s="3"/>
      <c r="D69"/>
      <c r="E69"/>
      <c r="F69"/>
    </row>
    <row r="70" spans="1:6" ht="13.7" customHeight="1" x14ac:dyDescent="0.2">
      <c r="A70"/>
      <c r="B70" s="3"/>
      <c r="D70"/>
      <c r="E70"/>
      <c r="F70"/>
    </row>
    <row r="71" spans="1:6" ht="13.7" customHeight="1" x14ac:dyDescent="0.2">
      <c r="A71"/>
      <c r="B71" s="3"/>
      <c r="D71"/>
      <c r="E71"/>
      <c r="F71"/>
    </row>
    <row r="72" spans="1:6" ht="13.7" customHeight="1" x14ac:dyDescent="0.2">
      <c r="A72"/>
      <c r="B72" s="3"/>
      <c r="D72"/>
      <c r="E72"/>
      <c r="F72"/>
    </row>
    <row r="73" spans="1:6" ht="13.7" customHeight="1" x14ac:dyDescent="0.2">
      <c r="A73"/>
      <c r="B73" s="3"/>
      <c r="D73"/>
      <c r="E73"/>
      <c r="F73"/>
    </row>
    <row r="74" spans="1:6" ht="13.7" customHeight="1" x14ac:dyDescent="0.2">
      <c r="A74"/>
      <c r="B74" s="3"/>
      <c r="D74"/>
      <c r="E74"/>
      <c r="F74"/>
    </row>
    <row r="75" spans="1:6" ht="13.7" customHeight="1" x14ac:dyDescent="0.2">
      <c r="A75"/>
      <c r="B75" s="3"/>
      <c r="D75"/>
      <c r="E75"/>
      <c r="F75"/>
    </row>
    <row r="76" spans="1:6" ht="13.7" customHeight="1" x14ac:dyDescent="0.2">
      <c r="A76"/>
      <c r="B76" s="3"/>
      <c r="D76"/>
      <c r="E76"/>
      <c r="F76"/>
    </row>
    <row r="77" spans="1:6" ht="13.7" customHeight="1" x14ac:dyDescent="0.2">
      <c r="A77"/>
      <c r="B77" s="3"/>
      <c r="D77"/>
      <c r="E77"/>
      <c r="F77"/>
    </row>
    <row r="78" spans="1:6" ht="13.7" customHeight="1" x14ac:dyDescent="0.2">
      <c r="A78"/>
      <c r="B78" s="3"/>
      <c r="D78"/>
      <c r="E78"/>
      <c r="F78"/>
    </row>
    <row r="79" spans="1:6" ht="13.7" customHeight="1" x14ac:dyDescent="0.2">
      <c r="A79"/>
      <c r="B79" s="3"/>
      <c r="D79"/>
      <c r="E79"/>
      <c r="F79"/>
    </row>
    <row r="80" spans="1:6" ht="13.7" customHeight="1" x14ac:dyDescent="0.2">
      <c r="A80"/>
      <c r="B80" s="3"/>
      <c r="D80"/>
      <c r="E80"/>
      <c r="F80"/>
    </row>
    <row r="81" spans="1:6" ht="13.7" customHeight="1" x14ac:dyDescent="0.2">
      <c r="A81"/>
      <c r="B81" s="3"/>
      <c r="D81"/>
      <c r="E81"/>
      <c r="F81"/>
    </row>
    <row r="82" spans="1:6" ht="13.7" customHeight="1" x14ac:dyDescent="0.2">
      <c r="A82"/>
      <c r="B82" s="3"/>
      <c r="D82"/>
      <c r="E82"/>
      <c r="F82"/>
    </row>
    <row r="83" spans="1:6" ht="13.7" customHeight="1" x14ac:dyDescent="0.2">
      <c r="A83"/>
      <c r="B83" s="3"/>
      <c r="D83"/>
      <c r="E83"/>
      <c r="F83"/>
    </row>
    <row r="84" spans="1:6" ht="13.7" customHeight="1" x14ac:dyDescent="0.2">
      <c r="A84"/>
      <c r="B84" s="3"/>
      <c r="D84"/>
      <c r="E84"/>
      <c r="F84"/>
    </row>
    <row r="85" spans="1:6" ht="13.7" customHeight="1" x14ac:dyDescent="0.2">
      <c r="A85"/>
      <c r="B85" s="3"/>
      <c r="D85"/>
      <c r="E85"/>
      <c r="F85"/>
    </row>
    <row r="86" spans="1:6" ht="13.7" customHeight="1" x14ac:dyDescent="0.2">
      <c r="A86"/>
      <c r="B86" s="3"/>
      <c r="D86"/>
      <c r="E86"/>
      <c r="F86"/>
    </row>
    <row r="87" spans="1:6" ht="13.7" customHeight="1" x14ac:dyDescent="0.2">
      <c r="A87"/>
      <c r="B87" s="3"/>
      <c r="D87"/>
      <c r="E87"/>
      <c r="F87"/>
    </row>
    <row r="88" spans="1:6" ht="13.7" customHeight="1" x14ac:dyDescent="0.2">
      <c r="A88"/>
      <c r="B88" s="3"/>
      <c r="D88"/>
      <c r="E88"/>
      <c r="F88"/>
    </row>
    <row r="89" spans="1:6" ht="13.7" customHeight="1" x14ac:dyDescent="0.2">
      <c r="A89"/>
      <c r="B89" s="3"/>
      <c r="D89"/>
      <c r="E89"/>
      <c r="F89"/>
    </row>
    <row r="90" spans="1:6" ht="13.7" customHeight="1" x14ac:dyDescent="0.2">
      <c r="A90"/>
      <c r="B90" s="3"/>
      <c r="D90"/>
      <c r="E90"/>
      <c r="F90"/>
    </row>
    <row r="91" spans="1:6" ht="13.7" customHeight="1" x14ac:dyDescent="0.2">
      <c r="A91"/>
      <c r="B91" s="3"/>
      <c r="D91"/>
      <c r="E91"/>
      <c r="F91"/>
    </row>
    <row r="92" spans="1:6" ht="13.7" customHeight="1" x14ac:dyDescent="0.2">
      <c r="A92"/>
      <c r="B92" s="3"/>
      <c r="D92"/>
      <c r="E92"/>
      <c r="F92"/>
    </row>
    <row r="93" spans="1:6" ht="13.7" customHeight="1" x14ac:dyDescent="0.2">
      <c r="A93"/>
      <c r="B93" s="3"/>
      <c r="D93"/>
      <c r="E93"/>
      <c r="F93"/>
    </row>
    <row r="94" spans="1:6" ht="13.7" customHeight="1" x14ac:dyDescent="0.2">
      <c r="A94"/>
      <c r="B94" s="3"/>
      <c r="D94"/>
      <c r="E94"/>
      <c r="F94"/>
    </row>
    <row r="95" spans="1:6" ht="13.7" customHeight="1" x14ac:dyDescent="0.2">
      <c r="A95"/>
      <c r="B95" s="3"/>
      <c r="D95"/>
      <c r="E95"/>
      <c r="F95"/>
    </row>
  </sheetData>
  <mergeCells count="4">
    <mergeCell ref="A26:Y27"/>
    <mergeCell ref="B3:S3"/>
    <mergeCell ref="B28:S28"/>
    <mergeCell ref="T3:AK3"/>
  </mergeCells>
  <hyperlinks>
    <hyperlink ref="A1" location="Contents!A1" display="&lt;Back to contents&gt;" xr:uid="{00000000-0004-0000-0400-000000000000}"/>
  </hyperlinks>
  <pageMargins left="0.39370078740157483" right="0.39370078740157483" top="0.39370078740157483" bottom="0.39370078740157483" header="0" footer="0"/>
  <pageSetup paperSize="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92D050"/>
    <pageSetUpPr fitToPage="1"/>
  </sheetPr>
  <dimension ref="A1:AB51"/>
  <sheetViews>
    <sheetView showGridLines="0" zoomScaleNormal="100" workbookViewId="0">
      <pane xSplit="1" ySplit="5" topLeftCell="B6" activePane="bottomRight" state="frozen"/>
      <selection activeCell="A24" sqref="A24"/>
      <selection pane="topRight" activeCell="A24" sqref="A24"/>
      <selection pane="bottomLeft" activeCell="A24" sqref="A24"/>
      <selection pane="bottomRight" activeCell="B27" sqref="B27"/>
    </sheetView>
  </sheetViews>
  <sheetFormatPr defaultRowHeight="13.7" customHeight="1" x14ac:dyDescent="0.2"/>
  <cols>
    <col min="1" max="1" width="37.85546875" style="1" customWidth="1"/>
    <col min="2" max="3" width="12.7109375" customWidth="1"/>
    <col min="4" max="4" width="12.7109375" style="3" customWidth="1"/>
    <col min="5" max="5" width="12.7109375" customWidth="1"/>
    <col min="6" max="6" width="12.7109375" style="3" customWidth="1"/>
    <col min="7" max="28" width="12.7109375" customWidth="1"/>
  </cols>
  <sheetData>
    <row r="1" spans="1:28" s="52" customFormat="1" ht="13.7" customHeight="1" x14ac:dyDescent="0.2">
      <c r="A1" s="54" t="s">
        <v>56</v>
      </c>
      <c r="D1" s="55"/>
      <c r="F1" s="55"/>
    </row>
    <row r="2" spans="1:28" ht="13.7" customHeight="1" x14ac:dyDescent="0.3">
      <c r="A2" s="12" t="s">
        <v>159</v>
      </c>
      <c r="D2"/>
      <c r="F2"/>
    </row>
    <row r="3" spans="1:28" s="30" customFormat="1" ht="13.7" customHeight="1" x14ac:dyDescent="0.3">
      <c r="A3" s="12"/>
      <c r="B3" s="194">
        <v>2022</v>
      </c>
      <c r="C3" s="192"/>
      <c r="D3" s="192"/>
      <c r="E3" s="192"/>
      <c r="F3" s="192"/>
      <c r="G3" s="192"/>
      <c r="H3" s="192"/>
      <c r="I3" s="192"/>
      <c r="J3" s="192"/>
      <c r="K3" s="194">
        <v>2023</v>
      </c>
      <c r="L3" s="192"/>
      <c r="M3" s="192"/>
      <c r="N3" s="192"/>
      <c r="O3" s="192"/>
      <c r="P3" s="192"/>
      <c r="Q3" s="192"/>
      <c r="R3" s="192"/>
      <c r="S3" s="192"/>
      <c r="T3" s="194">
        <v>2024</v>
      </c>
      <c r="U3" s="192"/>
      <c r="V3" s="192"/>
      <c r="W3" s="192"/>
      <c r="X3" s="192"/>
      <c r="Y3" s="192"/>
      <c r="Z3" s="192"/>
      <c r="AA3" s="192"/>
      <c r="AB3" s="192"/>
    </row>
    <row r="4" spans="1:28" s="30" customFormat="1" ht="15" x14ac:dyDescent="0.25">
      <c r="A4" s="171"/>
      <c r="B4" s="195" t="s">
        <v>70</v>
      </c>
      <c r="C4" s="195"/>
      <c r="D4" s="195"/>
      <c r="E4" s="195" t="s">
        <v>76</v>
      </c>
      <c r="F4" s="195"/>
      <c r="G4" s="195"/>
      <c r="H4" s="195" t="s">
        <v>77</v>
      </c>
      <c r="I4" s="195"/>
      <c r="J4" s="195"/>
      <c r="K4" s="195" t="s">
        <v>70</v>
      </c>
      <c r="L4" s="195"/>
      <c r="M4" s="195"/>
      <c r="N4" s="195" t="s">
        <v>76</v>
      </c>
      <c r="O4" s="195"/>
      <c r="P4" s="195"/>
      <c r="Q4" s="195" t="s">
        <v>77</v>
      </c>
      <c r="R4" s="195"/>
      <c r="S4" s="195"/>
      <c r="T4" s="195" t="s">
        <v>70</v>
      </c>
      <c r="U4" s="195"/>
      <c r="V4" s="195"/>
      <c r="W4" s="195" t="s">
        <v>76</v>
      </c>
      <c r="X4" s="195"/>
      <c r="Y4" s="195"/>
      <c r="Z4" s="195" t="s">
        <v>77</v>
      </c>
      <c r="AA4" s="195"/>
      <c r="AB4" s="195"/>
    </row>
    <row r="5" spans="1:28" ht="15" x14ac:dyDescent="0.2">
      <c r="A5" s="23" t="s">
        <v>69</v>
      </c>
      <c r="B5" s="24" t="s">
        <v>93</v>
      </c>
      <c r="C5" s="24" t="s">
        <v>94</v>
      </c>
      <c r="D5" s="24" t="s">
        <v>59</v>
      </c>
      <c r="E5" s="24" t="s">
        <v>93</v>
      </c>
      <c r="F5" s="24" t="s">
        <v>94</v>
      </c>
      <c r="G5" s="24" t="s">
        <v>59</v>
      </c>
      <c r="H5" s="24" t="s">
        <v>93</v>
      </c>
      <c r="I5" s="24" t="s">
        <v>94</v>
      </c>
      <c r="J5" s="24" t="s">
        <v>59</v>
      </c>
      <c r="K5" s="24" t="s">
        <v>93</v>
      </c>
      <c r="L5" s="24" t="s">
        <v>94</v>
      </c>
      <c r="M5" s="24" t="s">
        <v>59</v>
      </c>
      <c r="N5" s="24" t="s">
        <v>93</v>
      </c>
      <c r="O5" s="24" t="s">
        <v>94</v>
      </c>
      <c r="P5" s="24" t="s">
        <v>59</v>
      </c>
      <c r="Q5" s="24" t="s">
        <v>93</v>
      </c>
      <c r="R5" s="24" t="s">
        <v>94</v>
      </c>
      <c r="S5" s="24" t="s">
        <v>59</v>
      </c>
      <c r="T5" s="24" t="s">
        <v>93</v>
      </c>
      <c r="U5" s="24" t="s">
        <v>94</v>
      </c>
      <c r="V5" s="24" t="s">
        <v>59</v>
      </c>
      <c r="W5" s="24" t="s">
        <v>93</v>
      </c>
      <c r="X5" s="24" t="s">
        <v>94</v>
      </c>
      <c r="Y5" s="24" t="s">
        <v>59</v>
      </c>
      <c r="Z5" s="24" t="s">
        <v>93</v>
      </c>
      <c r="AA5" s="24" t="s">
        <v>94</v>
      </c>
      <c r="AB5" s="24" t="s">
        <v>59</v>
      </c>
    </row>
    <row r="6" spans="1:28" ht="12.75" x14ac:dyDescent="0.2">
      <c r="A6" s="13" t="s">
        <v>0</v>
      </c>
      <c r="B6" s="120">
        <v>5063</v>
      </c>
      <c r="C6" s="120">
        <v>4574</v>
      </c>
      <c r="D6" s="19">
        <v>0.90341694650000004</v>
      </c>
      <c r="E6" s="120">
        <v>16311</v>
      </c>
      <c r="F6" s="120">
        <v>15171</v>
      </c>
      <c r="G6" s="19">
        <v>0.93010851569999997</v>
      </c>
      <c r="H6" s="120">
        <v>10701</v>
      </c>
      <c r="I6" s="120">
        <v>10024</v>
      </c>
      <c r="J6" s="19">
        <v>0.93673488459999998</v>
      </c>
      <c r="K6" s="120">
        <v>4286</v>
      </c>
      <c r="L6" s="120">
        <v>3829</v>
      </c>
      <c r="M6" s="19">
        <v>0.89337377510000004</v>
      </c>
      <c r="N6" s="120">
        <v>14450</v>
      </c>
      <c r="O6" s="120">
        <v>13418</v>
      </c>
      <c r="P6" s="19">
        <v>0.92858131489999995</v>
      </c>
      <c r="Q6" s="120">
        <v>9686</v>
      </c>
      <c r="R6" s="120">
        <v>9122</v>
      </c>
      <c r="S6" s="19">
        <v>0.94177162920000002</v>
      </c>
      <c r="T6" s="120">
        <v>4449</v>
      </c>
      <c r="U6" s="120">
        <v>4033</v>
      </c>
      <c r="V6" s="19">
        <v>0.90649584179999998</v>
      </c>
      <c r="W6" s="120">
        <v>14516</v>
      </c>
      <c r="X6" s="120">
        <v>13496</v>
      </c>
      <c r="Y6" s="19">
        <v>0.92973270870000002</v>
      </c>
      <c r="Z6" s="120">
        <v>10030</v>
      </c>
      <c r="AA6" s="120">
        <v>9341</v>
      </c>
      <c r="AB6" s="19">
        <v>0.93130608179999996</v>
      </c>
    </row>
    <row r="7" spans="1:28" ht="12.75" x14ac:dyDescent="0.2">
      <c r="A7" s="13" t="s">
        <v>1</v>
      </c>
      <c r="B7" s="121">
        <v>1971</v>
      </c>
      <c r="C7" s="121">
        <v>1665</v>
      </c>
      <c r="D7" s="19">
        <v>0.84474885840000002</v>
      </c>
      <c r="E7" s="121">
        <v>6045</v>
      </c>
      <c r="F7" s="121">
        <v>5338</v>
      </c>
      <c r="G7" s="19">
        <v>0.88304383789999996</v>
      </c>
      <c r="H7" s="121">
        <v>3410</v>
      </c>
      <c r="I7" s="121">
        <v>3049</v>
      </c>
      <c r="J7" s="19">
        <v>0.89413489739999996</v>
      </c>
      <c r="K7" s="121">
        <v>2170</v>
      </c>
      <c r="L7" s="121">
        <v>1815</v>
      </c>
      <c r="M7" s="19">
        <v>0.83640552999999995</v>
      </c>
      <c r="N7" s="121">
        <v>6895</v>
      </c>
      <c r="O7" s="121">
        <v>5956</v>
      </c>
      <c r="P7" s="19">
        <v>0.86381435819999997</v>
      </c>
      <c r="Q7" s="121">
        <v>3919</v>
      </c>
      <c r="R7" s="121">
        <v>3495</v>
      </c>
      <c r="S7" s="19">
        <v>0.89180913500000003</v>
      </c>
      <c r="T7" s="121">
        <v>2239</v>
      </c>
      <c r="U7" s="121">
        <v>1856</v>
      </c>
      <c r="V7" s="19">
        <v>0.82894149169999998</v>
      </c>
      <c r="W7" s="121">
        <v>7081</v>
      </c>
      <c r="X7" s="121">
        <v>6026</v>
      </c>
      <c r="Y7" s="19">
        <v>0.85100974439999999</v>
      </c>
      <c r="Z7" s="121">
        <v>4172</v>
      </c>
      <c r="AA7" s="121">
        <v>3717</v>
      </c>
      <c r="AB7" s="19">
        <v>0.89093959730000005</v>
      </c>
    </row>
    <row r="8" spans="1:28" ht="12.75" x14ac:dyDescent="0.2">
      <c r="A8" s="13" t="s">
        <v>2</v>
      </c>
      <c r="B8" s="121">
        <v>2777</v>
      </c>
      <c r="C8" s="121">
        <v>2347</v>
      </c>
      <c r="D8" s="19">
        <v>0.8451566439</v>
      </c>
      <c r="E8" s="121">
        <v>9922</v>
      </c>
      <c r="F8" s="121">
        <v>8651</v>
      </c>
      <c r="G8" s="19">
        <v>0.8719008264</v>
      </c>
      <c r="H8" s="121">
        <v>6167</v>
      </c>
      <c r="I8" s="121">
        <v>5547</v>
      </c>
      <c r="J8" s="19">
        <v>0.89946489380000005</v>
      </c>
      <c r="K8" s="121">
        <v>2928</v>
      </c>
      <c r="L8" s="121">
        <v>2398</v>
      </c>
      <c r="M8" s="19">
        <v>0.81898907099999996</v>
      </c>
      <c r="N8" s="121">
        <v>10208</v>
      </c>
      <c r="O8" s="121">
        <v>8898</v>
      </c>
      <c r="P8" s="19">
        <v>0.87166927900000002</v>
      </c>
      <c r="Q8" s="121">
        <v>6572</v>
      </c>
      <c r="R8" s="121">
        <v>5998</v>
      </c>
      <c r="S8" s="19">
        <v>0.91265976869999998</v>
      </c>
      <c r="T8" s="121">
        <v>3062</v>
      </c>
      <c r="U8" s="121">
        <v>2601</v>
      </c>
      <c r="V8" s="19">
        <v>0.84944480730000005</v>
      </c>
      <c r="W8" s="121">
        <v>11242</v>
      </c>
      <c r="X8" s="121">
        <v>10058</v>
      </c>
      <c r="Y8" s="19">
        <v>0.89468066180000005</v>
      </c>
      <c r="Z8" s="121">
        <v>7187</v>
      </c>
      <c r="AA8" s="121">
        <v>6721</v>
      </c>
      <c r="AB8" s="19">
        <v>0.93516070679999996</v>
      </c>
    </row>
    <row r="9" spans="1:28" ht="12.75" x14ac:dyDescent="0.2">
      <c r="A9" s="13" t="s">
        <v>3</v>
      </c>
      <c r="B9" s="121">
        <v>1110</v>
      </c>
      <c r="C9" s="121">
        <v>830</v>
      </c>
      <c r="D9" s="19">
        <v>0.74774774769999997</v>
      </c>
      <c r="E9" s="121">
        <v>4270</v>
      </c>
      <c r="F9" s="121">
        <v>3381</v>
      </c>
      <c r="G9" s="19">
        <v>0.7918032787</v>
      </c>
      <c r="H9" s="121">
        <v>3425</v>
      </c>
      <c r="I9" s="121">
        <v>2803</v>
      </c>
      <c r="J9" s="19">
        <v>0.81839416060000003</v>
      </c>
      <c r="K9" s="121">
        <v>1054</v>
      </c>
      <c r="L9" s="121">
        <v>813</v>
      </c>
      <c r="M9" s="19">
        <v>0.77134724860000003</v>
      </c>
      <c r="N9" s="121">
        <v>4188</v>
      </c>
      <c r="O9" s="121">
        <v>3304</v>
      </c>
      <c r="P9" s="19">
        <v>0.78892072589999995</v>
      </c>
      <c r="Q9" s="121">
        <v>3399</v>
      </c>
      <c r="R9" s="121">
        <v>2854</v>
      </c>
      <c r="S9" s="19">
        <v>0.83965872320000001</v>
      </c>
      <c r="T9" s="121">
        <v>1112</v>
      </c>
      <c r="U9" s="121">
        <v>868</v>
      </c>
      <c r="V9" s="19">
        <v>0.78057553960000003</v>
      </c>
      <c r="W9" s="121">
        <v>4357</v>
      </c>
      <c r="X9" s="121">
        <v>3566</v>
      </c>
      <c r="Y9" s="19">
        <v>0.81845306399999995</v>
      </c>
      <c r="Z9" s="121">
        <v>3519</v>
      </c>
      <c r="AA9" s="121">
        <v>3021</v>
      </c>
      <c r="AB9" s="19">
        <v>0.85848252339999997</v>
      </c>
    </row>
    <row r="10" spans="1:28" ht="12.75" x14ac:dyDescent="0.2">
      <c r="A10" s="13" t="s">
        <v>4</v>
      </c>
      <c r="B10" s="121">
        <v>1061</v>
      </c>
      <c r="C10" s="121">
        <v>950</v>
      </c>
      <c r="D10" s="19">
        <v>0.8953817154</v>
      </c>
      <c r="E10" s="121">
        <v>3023</v>
      </c>
      <c r="F10" s="121">
        <v>2792</v>
      </c>
      <c r="G10" s="19">
        <v>0.92358584190000004</v>
      </c>
      <c r="H10" s="121">
        <v>1443</v>
      </c>
      <c r="I10" s="121">
        <v>1382</v>
      </c>
      <c r="J10" s="19">
        <v>0.95772695770000005</v>
      </c>
      <c r="K10" s="121">
        <v>798</v>
      </c>
      <c r="L10" s="121">
        <v>724</v>
      </c>
      <c r="M10" s="19">
        <v>0.90726817039999996</v>
      </c>
      <c r="N10" s="121">
        <v>2540</v>
      </c>
      <c r="O10" s="121">
        <v>2332</v>
      </c>
      <c r="P10" s="19">
        <v>0.91811023619999999</v>
      </c>
      <c r="Q10" s="121">
        <v>1216</v>
      </c>
      <c r="R10" s="121">
        <v>1149</v>
      </c>
      <c r="S10" s="19">
        <v>0.94490131580000003</v>
      </c>
      <c r="T10" s="121">
        <v>832</v>
      </c>
      <c r="U10" s="121">
        <v>739</v>
      </c>
      <c r="V10" s="19">
        <v>0.8882211538</v>
      </c>
      <c r="W10" s="121">
        <v>2551</v>
      </c>
      <c r="X10" s="121">
        <v>2349</v>
      </c>
      <c r="Y10" s="19">
        <v>0.92081536649999995</v>
      </c>
      <c r="Z10" s="121">
        <v>1178</v>
      </c>
      <c r="AA10" s="121">
        <v>1109</v>
      </c>
      <c r="AB10" s="19">
        <v>0.94142614599999996</v>
      </c>
    </row>
    <row r="11" spans="1:28" ht="12.75" x14ac:dyDescent="0.2">
      <c r="A11" s="13" t="s">
        <v>5</v>
      </c>
      <c r="B11" s="121">
        <v>16921</v>
      </c>
      <c r="C11" s="121">
        <v>11795</v>
      </c>
      <c r="D11" s="19">
        <v>0.69706282129999997</v>
      </c>
      <c r="E11" s="121">
        <v>46352</v>
      </c>
      <c r="F11" s="121">
        <v>33008</v>
      </c>
      <c r="G11" s="105">
        <v>0.71211598210000004</v>
      </c>
      <c r="H11" s="121">
        <v>20251</v>
      </c>
      <c r="I11" s="121">
        <v>14616</v>
      </c>
      <c r="J11" s="105">
        <v>0.72174213620000005</v>
      </c>
      <c r="K11" s="121">
        <v>16129</v>
      </c>
      <c r="L11" s="121">
        <v>11519</v>
      </c>
      <c r="M11" s="19">
        <v>0.71417942840000004</v>
      </c>
      <c r="N11" s="121">
        <v>44235</v>
      </c>
      <c r="O11" s="121">
        <v>32591</v>
      </c>
      <c r="P11" s="105">
        <v>0.73676952640000004</v>
      </c>
      <c r="Q11" s="121">
        <v>18877</v>
      </c>
      <c r="R11" s="121">
        <v>14160</v>
      </c>
      <c r="S11" s="105">
        <v>0.75011919270000005</v>
      </c>
      <c r="T11" s="121">
        <v>16128</v>
      </c>
      <c r="U11" s="121">
        <v>11999</v>
      </c>
      <c r="V11" s="19">
        <v>0.74398561510000005</v>
      </c>
      <c r="W11" s="121">
        <v>44399</v>
      </c>
      <c r="X11" s="121">
        <v>33494</v>
      </c>
      <c r="Y11" s="105">
        <v>0.75438636010000004</v>
      </c>
      <c r="Z11" s="121">
        <v>19042</v>
      </c>
      <c r="AA11" s="121">
        <v>14575</v>
      </c>
      <c r="AB11" s="105">
        <v>0.76541329690000004</v>
      </c>
    </row>
    <row r="12" spans="1:28" s="76" customFormat="1" ht="12.75" x14ac:dyDescent="0.2">
      <c r="A12" s="18" t="s">
        <v>71</v>
      </c>
      <c r="B12" s="122">
        <v>730</v>
      </c>
      <c r="C12" s="122">
        <v>254</v>
      </c>
      <c r="D12" s="75">
        <v>0.34794520550000002</v>
      </c>
      <c r="E12" s="122">
        <v>3081</v>
      </c>
      <c r="F12" s="122">
        <v>965</v>
      </c>
      <c r="G12" s="105">
        <v>0.3132099968</v>
      </c>
      <c r="H12" s="122">
        <v>2306</v>
      </c>
      <c r="I12" s="122">
        <v>628</v>
      </c>
      <c r="J12" s="105">
        <v>0.27233304419999999</v>
      </c>
      <c r="K12" s="122">
        <v>654</v>
      </c>
      <c r="L12" s="122">
        <v>221</v>
      </c>
      <c r="M12" s="75">
        <v>0.33792048930000002</v>
      </c>
      <c r="N12" s="122">
        <v>3098</v>
      </c>
      <c r="O12" s="122">
        <v>979</v>
      </c>
      <c r="P12" s="105">
        <v>0.3160103292</v>
      </c>
      <c r="Q12" s="122">
        <v>2351</v>
      </c>
      <c r="R12" s="122">
        <v>740</v>
      </c>
      <c r="S12" s="105">
        <v>0.31475967669999999</v>
      </c>
      <c r="T12" s="122">
        <v>656</v>
      </c>
      <c r="U12" s="122">
        <v>210</v>
      </c>
      <c r="V12" s="75">
        <v>0.32012195119999998</v>
      </c>
      <c r="W12" s="122">
        <v>2743</v>
      </c>
      <c r="X12" s="122">
        <v>888</v>
      </c>
      <c r="Y12" s="105">
        <v>0.32373313889999999</v>
      </c>
      <c r="Z12" s="122">
        <v>2251</v>
      </c>
      <c r="AA12" s="122">
        <v>758</v>
      </c>
      <c r="AB12" s="105">
        <v>0.33673922699999997</v>
      </c>
    </row>
    <row r="13" spans="1:28" s="76" customFormat="1" ht="12.75" x14ac:dyDescent="0.2">
      <c r="A13" s="18" t="s">
        <v>73</v>
      </c>
      <c r="B13" s="122">
        <v>362</v>
      </c>
      <c r="C13" s="122">
        <v>117</v>
      </c>
      <c r="D13" s="75">
        <v>0.32320441989999998</v>
      </c>
      <c r="E13" s="122">
        <v>1222</v>
      </c>
      <c r="F13" s="122">
        <v>431</v>
      </c>
      <c r="G13" s="105">
        <v>0.352700491</v>
      </c>
      <c r="H13" s="122">
        <v>510</v>
      </c>
      <c r="I13" s="122">
        <v>205</v>
      </c>
      <c r="J13" s="105">
        <v>0.40196078429999998</v>
      </c>
      <c r="K13" s="122">
        <v>443</v>
      </c>
      <c r="L13" s="122">
        <v>140</v>
      </c>
      <c r="M13" s="75">
        <v>0.31602708800000001</v>
      </c>
      <c r="N13" s="122">
        <v>1404</v>
      </c>
      <c r="O13" s="122">
        <v>475</v>
      </c>
      <c r="P13" s="105">
        <v>0.33831908830000001</v>
      </c>
      <c r="Q13" s="122">
        <v>588</v>
      </c>
      <c r="R13" s="122">
        <v>204</v>
      </c>
      <c r="S13" s="105">
        <v>0.34693877550000002</v>
      </c>
      <c r="T13" s="122">
        <v>506</v>
      </c>
      <c r="U13" s="122">
        <v>165</v>
      </c>
      <c r="V13" s="75">
        <v>0.32608695650000002</v>
      </c>
      <c r="W13" s="122">
        <v>1608</v>
      </c>
      <c r="X13" s="122">
        <v>487</v>
      </c>
      <c r="Y13" s="105">
        <v>0.30286069650000003</v>
      </c>
      <c r="Z13" s="122">
        <v>692</v>
      </c>
      <c r="AA13" s="122">
        <v>225</v>
      </c>
      <c r="AB13" s="105">
        <v>0.3251445087</v>
      </c>
    </row>
    <row r="14" spans="1:28" s="76" customFormat="1" ht="12.75" x14ac:dyDescent="0.2">
      <c r="A14" s="18" t="s">
        <v>74</v>
      </c>
      <c r="B14" s="122">
        <v>368</v>
      </c>
      <c r="C14" s="122">
        <v>213</v>
      </c>
      <c r="D14" s="75">
        <v>0.57880434780000001</v>
      </c>
      <c r="E14" s="122">
        <v>1139</v>
      </c>
      <c r="F14" s="122">
        <v>615</v>
      </c>
      <c r="G14" s="105">
        <v>0.53994732219999997</v>
      </c>
      <c r="H14" s="122">
        <v>579</v>
      </c>
      <c r="I14" s="122">
        <v>313</v>
      </c>
      <c r="J14" s="105">
        <v>0.54058721929999998</v>
      </c>
      <c r="K14" s="122">
        <v>333</v>
      </c>
      <c r="L14" s="122">
        <v>188</v>
      </c>
      <c r="M14" s="75">
        <v>0.56456456460000004</v>
      </c>
      <c r="N14" s="122">
        <v>974</v>
      </c>
      <c r="O14" s="122">
        <v>602</v>
      </c>
      <c r="P14" s="105">
        <v>0.61806981520000004</v>
      </c>
      <c r="Q14" s="122">
        <v>486</v>
      </c>
      <c r="R14" s="122">
        <v>296</v>
      </c>
      <c r="S14" s="105">
        <v>0.60905349789999996</v>
      </c>
      <c r="T14" s="122">
        <v>327</v>
      </c>
      <c r="U14" s="122">
        <v>193</v>
      </c>
      <c r="V14" s="75">
        <v>0.59021406730000003</v>
      </c>
      <c r="W14" s="122">
        <v>914</v>
      </c>
      <c r="X14" s="122">
        <v>555</v>
      </c>
      <c r="Y14" s="105">
        <v>0.6072210066</v>
      </c>
      <c r="Z14" s="122">
        <v>467</v>
      </c>
      <c r="AA14" s="122">
        <v>274</v>
      </c>
      <c r="AB14" s="105">
        <v>0.58672376869999998</v>
      </c>
    </row>
    <row r="15" spans="1:28" s="76" customFormat="1" ht="12.75" x14ac:dyDescent="0.2">
      <c r="A15" s="18" t="s">
        <v>72</v>
      </c>
      <c r="B15" s="122">
        <v>8682</v>
      </c>
      <c r="C15" s="122">
        <v>5861</v>
      </c>
      <c r="D15" s="75">
        <v>0.67507486750000001</v>
      </c>
      <c r="E15" s="122">
        <v>19542</v>
      </c>
      <c r="F15" s="122">
        <v>13509</v>
      </c>
      <c r="G15" s="105">
        <v>0.6912803193</v>
      </c>
      <c r="H15" s="122">
        <v>6767</v>
      </c>
      <c r="I15" s="122">
        <v>5232</v>
      </c>
      <c r="J15" s="105">
        <v>0.77316388359999999</v>
      </c>
      <c r="K15" s="122">
        <v>8374</v>
      </c>
      <c r="L15" s="122">
        <v>5891</v>
      </c>
      <c r="M15" s="75">
        <v>0.70348698350000005</v>
      </c>
      <c r="N15" s="122">
        <v>18429</v>
      </c>
      <c r="O15" s="122">
        <v>13551</v>
      </c>
      <c r="P15" s="105">
        <v>0.73530848120000003</v>
      </c>
      <c r="Q15" s="122">
        <v>5853</v>
      </c>
      <c r="R15" s="122">
        <v>4843</v>
      </c>
      <c r="S15" s="105">
        <v>0.82743892019999998</v>
      </c>
      <c r="T15" s="122">
        <v>8142</v>
      </c>
      <c r="U15" s="122">
        <v>6086</v>
      </c>
      <c r="V15" s="75">
        <v>0.74748219110000003</v>
      </c>
      <c r="W15" s="122">
        <v>18100</v>
      </c>
      <c r="X15" s="122">
        <v>13925</v>
      </c>
      <c r="Y15" s="105">
        <v>0.76933701659999998</v>
      </c>
      <c r="Z15" s="122">
        <v>5483</v>
      </c>
      <c r="AA15" s="122">
        <v>4576</v>
      </c>
      <c r="AB15" s="105">
        <v>0.8345796097</v>
      </c>
    </row>
    <row r="16" spans="1:28" s="76" customFormat="1" ht="12.75" x14ac:dyDescent="0.2">
      <c r="A16" s="18" t="s">
        <v>78</v>
      </c>
      <c r="B16" s="123">
        <v>6779</v>
      </c>
      <c r="C16" s="123">
        <v>5350</v>
      </c>
      <c r="D16" s="75">
        <v>0.78920194720000003</v>
      </c>
      <c r="E16" s="123">
        <v>21368</v>
      </c>
      <c r="F16" s="123">
        <v>17488</v>
      </c>
      <c r="G16" s="105">
        <v>0.81842006739999995</v>
      </c>
      <c r="H16" s="123">
        <v>10089</v>
      </c>
      <c r="I16" s="123">
        <v>8238</v>
      </c>
      <c r="J16" s="105">
        <v>0.81653285760000005</v>
      </c>
      <c r="K16" s="123">
        <v>6325</v>
      </c>
      <c r="L16" s="123">
        <v>5079</v>
      </c>
      <c r="M16" s="75">
        <v>0.80300395260000001</v>
      </c>
      <c r="N16" s="123">
        <v>20330</v>
      </c>
      <c r="O16" s="123">
        <v>16984</v>
      </c>
      <c r="P16" s="105">
        <v>0.83541564189999995</v>
      </c>
      <c r="Q16" s="123">
        <v>9599</v>
      </c>
      <c r="R16" s="123">
        <v>8077</v>
      </c>
      <c r="S16" s="105">
        <v>0.84144181689999997</v>
      </c>
      <c r="T16" s="123">
        <v>6497</v>
      </c>
      <c r="U16" s="123">
        <v>5345</v>
      </c>
      <c r="V16" s="75">
        <v>0.82268739420000003</v>
      </c>
      <c r="W16" s="123">
        <v>21034</v>
      </c>
      <c r="X16" s="123">
        <v>17639</v>
      </c>
      <c r="Y16" s="105">
        <v>0.83859465629999996</v>
      </c>
      <c r="Z16" s="123">
        <v>10149</v>
      </c>
      <c r="AA16" s="123">
        <v>8742</v>
      </c>
      <c r="AB16" s="105">
        <v>0.86136565180000002</v>
      </c>
    </row>
    <row r="17" spans="1:28" ht="12.75" x14ac:dyDescent="0.2">
      <c r="A17" s="13" t="s">
        <v>6</v>
      </c>
      <c r="B17" s="121">
        <v>6457</v>
      </c>
      <c r="C17" s="121">
        <v>5511</v>
      </c>
      <c r="D17" s="19">
        <v>0.85349233390000001</v>
      </c>
      <c r="E17" s="121">
        <v>16160</v>
      </c>
      <c r="F17" s="121">
        <v>13570</v>
      </c>
      <c r="G17" s="19">
        <v>0.83972772279999996</v>
      </c>
      <c r="H17" s="121">
        <v>5170</v>
      </c>
      <c r="I17" s="121">
        <v>4480</v>
      </c>
      <c r="J17" s="19">
        <v>0.86653771759999998</v>
      </c>
      <c r="K17" s="121">
        <v>6233</v>
      </c>
      <c r="L17" s="121">
        <v>5167</v>
      </c>
      <c r="M17" s="19">
        <v>0.82897481149999996</v>
      </c>
      <c r="N17" s="121">
        <v>14959</v>
      </c>
      <c r="O17" s="121">
        <v>12592</v>
      </c>
      <c r="P17" s="19">
        <v>0.84176749780000004</v>
      </c>
      <c r="Q17" s="121">
        <v>4764</v>
      </c>
      <c r="R17" s="121">
        <v>4189</v>
      </c>
      <c r="S17" s="19">
        <v>0.8793031066</v>
      </c>
      <c r="T17" s="121">
        <v>6012</v>
      </c>
      <c r="U17" s="121">
        <v>5125</v>
      </c>
      <c r="V17" s="19">
        <v>0.85246174320000001</v>
      </c>
      <c r="W17" s="121">
        <v>14599</v>
      </c>
      <c r="X17" s="121">
        <v>12659</v>
      </c>
      <c r="Y17" s="19">
        <v>0.8671141859</v>
      </c>
      <c r="Z17" s="121">
        <v>4754</v>
      </c>
      <c r="AA17" s="121">
        <v>4224</v>
      </c>
      <c r="AB17" s="19">
        <v>0.88851493479999999</v>
      </c>
    </row>
    <row r="18" spans="1:28" ht="12.75" x14ac:dyDescent="0.2">
      <c r="A18" s="13" t="s">
        <v>7</v>
      </c>
      <c r="B18" s="121">
        <v>4341</v>
      </c>
      <c r="C18" s="121">
        <v>3850</v>
      </c>
      <c r="D18" s="19">
        <v>0.88689242109999999</v>
      </c>
      <c r="E18" s="121">
        <v>15284</v>
      </c>
      <c r="F18" s="121">
        <v>14034</v>
      </c>
      <c r="G18" s="19">
        <v>0.91821512689999996</v>
      </c>
      <c r="H18" s="121">
        <v>12133</v>
      </c>
      <c r="I18" s="121">
        <v>11357</v>
      </c>
      <c r="J18" s="19">
        <v>0.93604219899999996</v>
      </c>
      <c r="K18" s="121">
        <v>3951</v>
      </c>
      <c r="L18" s="121">
        <v>3377</v>
      </c>
      <c r="M18" s="19">
        <v>0.85472032399999998</v>
      </c>
      <c r="N18" s="121">
        <v>14735</v>
      </c>
      <c r="O18" s="121">
        <v>13246</v>
      </c>
      <c r="P18" s="19">
        <v>0.89894808280000005</v>
      </c>
      <c r="Q18" s="121">
        <v>12143</v>
      </c>
      <c r="R18" s="121">
        <v>11349</v>
      </c>
      <c r="S18" s="19">
        <v>0.93461253399999999</v>
      </c>
      <c r="T18" s="121">
        <v>3927</v>
      </c>
      <c r="U18" s="121">
        <v>3459</v>
      </c>
      <c r="V18" s="19">
        <v>0.88082505730000005</v>
      </c>
      <c r="W18" s="121">
        <v>15060</v>
      </c>
      <c r="X18" s="121">
        <v>13639</v>
      </c>
      <c r="Y18" s="19">
        <v>0.90564409030000004</v>
      </c>
      <c r="Z18" s="121">
        <v>13254</v>
      </c>
      <c r="AA18" s="121">
        <v>12385</v>
      </c>
      <c r="AB18" s="19">
        <v>0.93443488760000004</v>
      </c>
    </row>
    <row r="19" spans="1:28" ht="12.75" x14ac:dyDescent="0.2">
      <c r="A19" s="13" t="s">
        <v>8</v>
      </c>
      <c r="B19" s="121">
        <v>11521</v>
      </c>
      <c r="C19" s="121">
        <v>10045</v>
      </c>
      <c r="D19" s="19">
        <v>0.87188612099999996</v>
      </c>
      <c r="E19" s="121">
        <v>33882</v>
      </c>
      <c r="F19" s="121">
        <v>30052</v>
      </c>
      <c r="G19" s="19">
        <v>0.88696062809999998</v>
      </c>
      <c r="H19" s="121">
        <v>23272</v>
      </c>
      <c r="I19" s="121">
        <v>20438</v>
      </c>
      <c r="J19" s="19">
        <v>0.87822275699999997</v>
      </c>
      <c r="K19" s="121">
        <v>10218</v>
      </c>
      <c r="L19" s="121">
        <v>8842</v>
      </c>
      <c r="M19" s="19">
        <v>0.8653356821</v>
      </c>
      <c r="N19" s="121">
        <v>30100</v>
      </c>
      <c r="O19" s="121">
        <v>26521</v>
      </c>
      <c r="P19" s="19">
        <v>0.88109634550000004</v>
      </c>
      <c r="Q19" s="121">
        <v>21769</v>
      </c>
      <c r="R19" s="121">
        <v>19296</v>
      </c>
      <c r="S19" s="19">
        <v>0.88639808899999994</v>
      </c>
      <c r="T19" s="121">
        <v>9917</v>
      </c>
      <c r="U19" s="121">
        <v>8687</v>
      </c>
      <c r="V19" s="19">
        <v>0.87597055560000003</v>
      </c>
      <c r="W19" s="121">
        <v>29649</v>
      </c>
      <c r="X19" s="121">
        <v>26534</v>
      </c>
      <c r="Y19" s="19">
        <v>0.89493743469999998</v>
      </c>
      <c r="Z19" s="121">
        <v>21524</v>
      </c>
      <c r="AA19" s="121">
        <v>19389</v>
      </c>
      <c r="AB19" s="19">
        <v>0.90080839989999995</v>
      </c>
    </row>
    <row r="20" spans="1:28" ht="12.75" x14ac:dyDescent="0.2">
      <c r="A20" s="13" t="s">
        <v>9</v>
      </c>
      <c r="B20" s="121">
        <v>2545</v>
      </c>
      <c r="C20" s="121">
        <v>1970</v>
      </c>
      <c r="D20" s="19">
        <v>0.77406679759999997</v>
      </c>
      <c r="E20" s="121">
        <v>9292</v>
      </c>
      <c r="F20" s="121">
        <v>7508</v>
      </c>
      <c r="G20" s="19">
        <v>0.80800688759999995</v>
      </c>
      <c r="H20" s="121">
        <v>7865</v>
      </c>
      <c r="I20" s="121">
        <v>6294</v>
      </c>
      <c r="J20" s="19">
        <v>0.80025429120000002</v>
      </c>
      <c r="K20" s="121">
        <v>2442</v>
      </c>
      <c r="L20" s="121">
        <v>1870</v>
      </c>
      <c r="M20" s="19">
        <v>0.7657657658</v>
      </c>
      <c r="N20" s="121">
        <v>8935</v>
      </c>
      <c r="O20" s="121">
        <v>7106</v>
      </c>
      <c r="P20" s="19">
        <v>0.79529938440000003</v>
      </c>
      <c r="Q20" s="121">
        <v>7687</v>
      </c>
      <c r="R20" s="121">
        <v>6311</v>
      </c>
      <c r="S20" s="19">
        <v>0.82099648759999999</v>
      </c>
      <c r="T20" s="121">
        <v>2331</v>
      </c>
      <c r="U20" s="121">
        <v>1823</v>
      </c>
      <c r="V20" s="19">
        <v>0.78206778210000005</v>
      </c>
      <c r="W20" s="121">
        <v>8633</v>
      </c>
      <c r="X20" s="121">
        <v>6926</v>
      </c>
      <c r="Y20" s="19">
        <v>0.80227035790000001</v>
      </c>
      <c r="Z20" s="121">
        <v>7687</v>
      </c>
      <c r="AA20" s="121">
        <v>6286</v>
      </c>
      <c r="AB20" s="19">
        <v>0.81774424349999997</v>
      </c>
    </row>
    <row r="21" spans="1:28" ht="15" x14ac:dyDescent="0.25">
      <c r="A21" s="25" t="s">
        <v>75</v>
      </c>
      <c r="B21" s="119">
        <v>53768</v>
      </c>
      <c r="C21" s="119">
        <v>43537</v>
      </c>
      <c r="D21" s="118">
        <v>0.8097195358</v>
      </c>
      <c r="E21" s="119">
        <v>160544</v>
      </c>
      <c r="F21" s="119">
        <v>133508</v>
      </c>
      <c r="G21" s="118">
        <v>0.83159756829999998</v>
      </c>
      <c r="H21" s="119">
        <v>93837</v>
      </c>
      <c r="I21" s="119">
        <v>79990</v>
      </c>
      <c r="J21" s="118">
        <v>0.85243560640000005</v>
      </c>
      <c r="K21" s="119">
        <v>50209</v>
      </c>
      <c r="L21" s="119">
        <v>40354</v>
      </c>
      <c r="M21" s="118">
        <v>0.80372044850000002</v>
      </c>
      <c r="N21" s="119">
        <v>151246</v>
      </c>
      <c r="O21" s="119">
        <v>125964</v>
      </c>
      <c r="P21" s="118">
        <v>0.83284186029999996</v>
      </c>
      <c r="Q21" s="119">
        <v>90032</v>
      </c>
      <c r="R21" s="119">
        <v>77923</v>
      </c>
      <c r="S21" s="118">
        <v>0.86550337659999999</v>
      </c>
      <c r="T21" s="119">
        <v>50009</v>
      </c>
      <c r="U21" s="119">
        <v>41190</v>
      </c>
      <c r="V21" s="118">
        <v>0.82365174269999997</v>
      </c>
      <c r="W21" s="119">
        <v>152089</v>
      </c>
      <c r="X21" s="119">
        <v>128748</v>
      </c>
      <c r="Y21" s="118">
        <v>0.84653064980000003</v>
      </c>
      <c r="Z21" s="119">
        <v>92349</v>
      </c>
      <c r="AA21" s="119">
        <v>80770</v>
      </c>
      <c r="AB21" s="118">
        <v>0.87461694229999998</v>
      </c>
    </row>
    <row r="22" spans="1:28" ht="13.7" customHeight="1" x14ac:dyDescent="0.2">
      <c r="A22" s="39"/>
      <c r="B22" s="169" t="s">
        <v>117</v>
      </c>
      <c r="C22" s="148"/>
      <c r="D22" s="148"/>
      <c r="F22"/>
    </row>
    <row r="23" spans="1:28" ht="13.7" customHeight="1" x14ac:dyDescent="0.2">
      <c r="A23"/>
      <c r="B23" s="52" t="s">
        <v>176</v>
      </c>
      <c r="D23"/>
      <c r="F23"/>
    </row>
    <row r="24" spans="1:28" ht="13.7" customHeight="1" x14ac:dyDescent="0.2">
      <c r="A24"/>
      <c r="B24" s="52" t="s">
        <v>177</v>
      </c>
      <c r="D24"/>
      <c r="F24"/>
    </row>
    <row r="25" spans="1:28" ht="13.7" customHeight="1" x14ac:dyDescent="0.2">
      <c r="A25"/>
      <c r="B25" s="169" t="s">
        <v>178</v>
      </c>
      <c r="D25"/>
      <c r="F25"/>
    </row>
    <row r="26" spans="1:28" ht="13.7" customHeight="1" x14ac:dyDescent="0.2">
      <c r="A26"/>
      <c r="B26" s="60" t="s">
        <v>182</v>
      </c>
      <c r="D26" s="79"/>
      <c r="F26"/>
    </row>
    <row r="27" spans="1:28" ht="13.7" customHeight="1" x14ac:dyDescent="0.2">
      <c r="A27"/>
      <c r="B27" s="30"/>
      <c r="D27"/>
      <c r="F27"/>
    </row>
    <row r="28" spans="1:28" ht="13.7" customHeight="1" x14ac:dyDescent="0.2">
      <c r="A28"/>
      <c r="B28" s="30"/>
      <c r="D28"/>
      <c r="F28"/>
    </row>
    <row r="29" spans="1:28" ht="13.7" customHeight="1" x14ac:dyDescent="0.2">
      <c r="A29"/>
      <c r="B29" s="30"/>
      <c r="D29"/>
      <c r="F29"/>
    </row>
    <row r="30" spans="1:28" ht="13.7" customHeight="1" x14ac:dyDescent="0.2">
      <c r="B30" s="30"/>
      <c r="D30"/>
      <c r="F30"/>
    </row>
    <row r="31" spans="1:28" ht="13.7" customHeight="1" x14ac:dyDescent="0.2">
      <c r="D31"/>
      <c r="F31"/>
    </row>
    <row r="32" spans="1:28" ht="13.7" customHeight="1" x14ac:dyDescent="0.2">
      <c r="D32"/>
      <c r="F32"/>
    </row>
    <row r="33" spans="1:10" ht="13.7" customHeight="1" x14ac:dyDescent="0.2">
      <c r="D33"/>
      <c r="F33"/>
    </row>
    <row r="34" spans="1:10" ht="13.7" customHeight="1" x14ac:dyDescent="0.2">
      <c r="D34"/>
      <c r="F34"/>
    </row>
    <row r="35" spans="1:10" ht="13.7" customHeight="1" x14ac:dyDescent="0.2">
      <c r="D35"/>
      <c r="F35"/>
    </row>
    <row r="36" spans="1:10" ht="13.7" customHeight="1" x14ac:dyDescent="0.2">
      <c r="D36"/>
      <c r="F36"/>
    </row>
    <row r="37" spans="1:10" s="2" customFormat="1" ht="13.7" customHeight="1" x14ac:dyDescent="0.2">
      <c r="A37" s="1"/>
      <c r="B37"/>
      <c r="C37"/>
      <c r="D37"/>
      <c r="E37"/>
      <c r="F37"/>
      <c r="G37"/>
      <c r="H37"/>
      <c r="I37"/>
      <c r="J37"/>
    </row>
    <row r="38" spans="1:10" ht="13.7" customHeight="1" x14ac:dyDescent="0.2">
      <c r="D38"/>
      <c r="F38"/>
    </row>
    <row r="39" spans="1:10" ht="13.7" customHeight="1" x14ac:dyDescent="0.2">
      <c r="D39"/>
      <c r="F39"/>
    </row>
    <row r="40" spans="1:10" ht="13.7" customHeight="1" x14ac:dyDescent="0.2">
      <c r="D40"/>
      <c r="F40"/>
    </row>
    <row r="41" spans="1:10" ht="13.7" customHeight="1" x14ac:dyDescent="0.2">
      <c r="D41"/>
      <c r="F41"/>
    </row>
    <row r="42" spans="1:10" ht="13.7" customHeight="1" x14ac:dyDescent="0.2">
      <c r="D42"/>
      <c r="F42"/>
    </row>
    <row r="43" spans="1:10" ht="13.7" customHeight="1" x14ac:dyDescent="0.2">
      <c r="D43"/>
      <c r="F43"/>
    </row>
    <row r="44" spans="1:10" ht="13.7" customHeight="1" x14ac:dyDescent="0.2">
      <c r="B44" s="103"/>
      <c r="C44" s="79"/>
      <c r="D44" s="79"/>
      <c r="E44" s="79"/>
      <c r="F44" s="101"/>
      <c r="G44" s="102"/>
    </row>
    <row r="45" spans="1:10" ht="13.7" customHeight="1" x14ac:dyDescent="0.25">
      <c r="C45" s="100"/>
      <c r="D45" s="99"/>
      <c r="E45" s="79"/>
      <c r="F45" s="101"/>
      <c r="G45" s="102"/>
    </row>
    <row r="46" spans="1:10" ht="13.7" customHeight="1" x14ac:dyDescent="0.2">
      <c r="D46" s="104"/>
      <c r="E46" s="79"/>
      <c r="F46" s="101"/>
      <c r="G46" s="79"/>
    </row>
    <row r="47" spans="1:10" ht="13.7" customHeight="1" x14ac:dyDescent="0.2">
      <c r="D47" s="104"/>
      <c r="E47" s="79"/>
      <c r="F47" s="104"/>
      <c r="G47" s="79"/>
    </row>
    <row r="48" spans="1:10" ht="13.7" customHeight="1" x14ac:dyDescent="0.2">
      <c r="D48" s="104"/>
      <c r="E48" s="79"/>
      <c r="F48" s="104"/>
      <c r="G48" s="79"/>
    </row>
    <row r="49" spans="4:7" ht="13.7" customHeight="1" x14ac:dyDescent="0.2">
      <c r="D49" s="104"/>
      <c r="E49" s="79"/>
      <c r="F49" s="104"/>
      <c r="G49" s="79"/>
    </row>
    <row r="50" spans="4:7" ht="13.7" customHeight="1" x14ac:dyDescent="0.2">
      <c r="D50" s="104"/>
      <c r="E50" s="79"/>
      <c r="F50" s="104"/>
      <c r="G50" s="79"/>
    </row>
    <row r="51" spans="4:7" ht="13.7" customHeight="1" x14ac:dyDescent="0.2">
      <c r="D51" s="104"/>
      <c r="E51" s="79"/>
      <c r="F51" s="104"/>
      <c r="G51" s="79"/>
    </row>
  </sheetData>
  <mergeCells count="12">
    <mergeCell ref="T3:AB3"/>
    <mergeCell ref="T4:V4"/>
    <mergeCell ref="W4:Y4"/>
    <mergeCell ref="Z4:AB4"/>
    <mergeCell ref="B4:D4"/>
    <mergeCell ref="E4:G4"/>
    <mergeCell ref="H4:J4"/>
    <mergeCell ref="B3:J3"/>
    <mergeCell ref="K3:S3"/>
    <mergeCell ref="K4:M4"/>
    <mergeCell ref="N4:P4"/>
    <mergeCell ref="Q4:S4"/>
  </mergeCells>
  <phoneticPr fontId="5" type="noConversion"/>
  <hyperlinks>
    <hyperlink ref="A1" location="Contents!A1" display="&lt;Back to contents&gt;" xr:uid="{00000000-0004-0000-0500-000000000000}"/>
  </hyperlinks>
  <pageMargins left="0.39370078740157483" right="0.39370078740157483" top="0.39370078740157483" bottom="0.39370078740157483" header="0" footer="0"/>
  <pageSetup paperSize="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92D050"/>
    <pageSetUpPr fitToPage="1"/>
  </sheetPr>
  <dimension ref="A1:S44"/>
  <sheetViews>
    <sheetView showGridLines="0" zoomScaleNormal="100" workbookViewId="0">
      <pane xSplit="1" ySplit="5" topLeftCell="B6" activePane="bottomRight" state="frozen"/>
      <selection activeCell="A24" sqref="A24"/>
      <selection pane="topRight" activeCell="A24" sqref="A24"/>
      <selection pane="bottomLeft" activeCell="A24" sqref="A24"/>
      <selection pane="bottomRight" activeCell="B26" sqref="B26"/>
    </sheetView>
  </sheetViews>
  <sheetFormatPr defaultRowHeight="12.75" x14ac:dyDescent="0.2"/>
  <cols>
    <col min="1" max="1" width="38.85546875" style="1" customWidth="1"/>
    <col min="2" max="3" width="12.7109375" customWidth="1"/>
    <col min="4" max="4" width="12.7109375" style="3" customWidth="1"/>
    <col min="5" max="5" width="12.7109375" customWidth="1"/>
    <col min="6" max="6" width="12.7109375" style="3" customWidth="1"/>
    <col min="7" max="19" width="12.7109375" customWidth="1"/>
  </cols>
  <sheetData>
    <row r="1" spans="1:19" s="52" customFormat="1" x14ac:dyDescent="0.2">
      <c r="A1" s="66" t="s">
        <v>56</v>
      </c>
      <c r="D1" s="55"/>
      <c r="F1" s="55"/>
    </row>
    <row r="2" spans="1:19" ht="18.75" x14ac:dyDescent="0.3">
      <c r="A2" s="12" t="s">
        <v>158</v>
      </c>
      <c r="D2"/>
      <c r="F2"/>
    </row>
    <row r="3" spans="1:19" s="30" customFormat="1" ht="15" customHeight="1" x14ac:dyDescent="0.3">
      <c r="A3" s="12"/>
      <c r="B3" s="194">
        <v>2022</v>
      </c>
      <c r="C3" s="192"/>
      <c r="D3" s="192"/>
      <c r="E3" s="192"/>
      <c r="F3" s="192"/>
      <c r="G3" s="192"/>
      <c r="H3" s="194">
        <v>2023</v>
      </c>
      <c r="I3" s="192"/>
      <c r="J3" s="192"/>
      <c r="K3" s="192"/>
      <c r="L3" s="192"/>
      <c r="M3" s="192"/>
      <c r="N3" s="194">
        <v>2024</v>
      </c>
      <c r="O3" s="192"/>
      <c r="P3" s="192"/>
      <c r="Q3" s="192"/>
      <c r="R3" s="192"/>
      <c r="S3" s="192"/>
    </row>
    <row r="4" spans="1:19" s="30" customFormat="1" ht="15" x14ac:dyDescent="0.25">
      <c r="A4" s="171"/>
      <c r="B4" s="195" t="s">
        <v>79</v>
      </c>
      <c r="C4" s="195"/>
      <c r="D4" s="195"/>
      <c r="E4" s="195" t="s">
        <v>80</v>
      </c>
      <c r="F4" s="195"/>
      <c r="G4" s="195"/>
      <c r="H4" s="195" t="s">
        <v>79</v>
      </c>
      <c r="I4" s="195"/>
      <c r="J4" s="195"/>
      <c r="K4" s="195" t="s">
        <v>80</v>
      </c>
      <c r="L4" s="195"/>
      <c r="M4" s="195"/>
      <c r="N4" s="195" t="s">
        <v>79</v>
      </c>
      <c r="O4" s="195"/>
      <c r="P4" s="195"/>
      <c r="Q4" s="195" t="s">
        <v>80</v>
      </c>
      <c r="R4" s="195"/>
      <c r="S4" s="195"/>
    </row>
    <row r="5" spans="1:19" ht="15" x14ac:dyDescent="0.2">
      <c r="A5" s="157" t="s">
        <v>69</v>
      </c>
      <c r="B5" s="24" t="s">
        <v>93</v>
      </c>
      <c r="C5" s="24" t="s">
        <v>94</v>
      </c>
      <c r="D5" s="24" t="s">
        <v>59</v>
      </c>
      <c r="E5" s="24" t="s">
        <v>93</v>
      </c>
      <c r="F5" s="24" t="s">
        <v>94</v>
      </c>
      <c r="G5" s="24" t="s">
        <v>59</v>
      </c>
      <c r="H5" s="24" t="s">
        <v>93</v>
      </c>
      <c r="I5" s="24" t="s">
        <v>94</v>
      </c>
      <c r="J5" s="24" t="s">
        <v>59</v>
      </c>
      <c r="K5" s="24" t="s">
        <v>93</v>
      </c>
      <c r="L5" s="24" t="s">
        <v>94</v>
      </c>
      <c r="M5" s="24" t="s">
        <v>59</v>
      </c>
      <c r="N5" s="24" t="s">
        <v>93</v>
      </c>
      <c r="O5" s="24" t="s">
        <v>94</v>
      </c>
      <c r="P5" s="24" t="s">
        <v>59</v>
      </c>
      <c r="Q5" s="24" t="s">
        <v>93</v>
      </c>
      <c r="R5" s="24" t="s">
        <v>94</v>
      </c>
      <c r="S5" s="24" t="s">
        <v>59</v>
      </c>
    </row>
    <row r="6" spans="1:19" x14ac:dyDescent="0.2">
      <c r="A6" s="13" t="s">
        <v>0</v>
      </c>
      <c r="B6" s="14">
        <v>26156.188148000001</v>
      </c>
      <c r="C6" s="14">
        <v>24165.099163999999</v>
      </c>
      <c r="D6" s="19">
        <v>0.92387694369999995</v>
      </c>
      <c r="E6" s="14">
        <v>6353.8118517000003</v>
      </c>
      <c r="F6" s="14">
        <v>5965.9008356000004</v>
      </c>
      <c r="G6" s="19">
        <v>0.93894829980000005</v>
      </c>
      <c r="H6" s="14">
        <v>23009.572155000002</v>
      </c>
      <c r="I6" s="14">
        <v>21234.797626</v>
      </c>
      <c r="J6" s="19">
        <v>0.92286799090000005</v>
      </c>
      <c r="K6" s="14">
        <v>5710.4278447999995</v>
      </c>
      <c r="L6" s="14">
        <v>5384.2023743</v>
      </c>
      <c r="M6" s="19">
        <v>0.942871974</v>
      </c>
      <c r="N6" s="14">
        <v>23563.046874</v>
      </c>
      <c r="O6" s="14">
        <v>21739.086871</v>
      </c>
      <c r="P6" s="19">
        <v>0.92259235350000002</v>
      </c>
      <c r="Q6" s="14">
        <v>5625.9531256</v>
      </c>
      <c r="R6" s="14">
        <v>5270.9131287</v>
      </c>
      <c r="S6" s="19">
        <v>0.9368924716</v>
      </c>
    </row>
    <row r="7" spans="1:19" x14ac:dyDescent="0.2">
      <c r="A7" s="13" t="s">
        <v>1</v>
      </c>
      <c r="B7" s="14">
        <v>9999.9574534999992</v>
      </c>
      <c r="C7" s="14">
        <v>8726.9136383999994</v>
      </c>
      <c r="D7" s="19">
        <v>0.87269507690000003</v>
      </c>
      <c r="E7" s="14">
        <v>1545.0425465000001</v>
      </c>
      <c r="F7" s="14">
        <v>1414.0863615999999</v>
      </c>
      <c r="G7" s="19">
        <v>0.91524104930000005</v>
      </c>
      <c r="H7" s="14">
        <v>11480.095627999999</v>
      </c>
      <c r="I7" s="14">
        <v>9931.9947561000008</v>
      </c>
      <c r="J7" s="19">
        <v>0.86514913100000002</v>
      </c>
      <c r="K7" s="14">
        <v>1646.9043718</v>
      </c>
      <c r="L7" s="14">
        <v>1441.0052439000001</v>
      </c>
      <c r="M7" s="19">
        <v>0.87497809130000004</v>
      </c>
      <c r="N7" s="14">
        <v>12000.5594</v>
      </c>
      <c r="O7" s="14">
        <v>10293.702538</v>
      </c>
      <c r="P7" s="19">
        <v>0.85776855860000001</v>
      </c>
      <c r="Q7" s="14">
        <v>1602.4406005000001</v>
      </c>
      <c r="R7" s="14">
        <v>1381.2974617</v>
      </c>
      <c r="S7" s="19">
        <v>0.86199604610000002</v>
      </c>
    </row>
    <row r="8" spans="1:19" x14ac:dyDescent="0.2">
      <c r="A8" s="13" t="s">
        <v>2</v>
      </c>
      <c r="B8" s="14">
        <v>15639.660723000001</v>
      </c>
      <c r="C8" s="14">
        <v>13670.893521</v>
      </c>
      <c r="D8" s="19">
        <v>0.87411701340000003</v>
      </c>
      <c r="E8" s="14">
        <v>3472.3392773</v>
      </c>
      <c r="F8" s="14">
        <v>3050.1064787</v>
      </c>
      <c r="G8" s="19">
        <v>0.87840105329999996</v>
      </c>
      <c r="H8" s="14">
        <v>16261.267481000001</v>
      </c>
      <c r="I8" s="14">
        <v>14309.11318</v>
      </c>
      <c r="J8" s="19">
        <v>0.87995066789999998</v>
      </c>
      <c r="K8" s="14">
        <v>3668.7325190000001</v>
      </c>
      <c r="L8" s="14">
        <v>3168.8868198</v>
      </c>
      <c r="M8" s="19">
        <v>0.86375520790000004</v>
      </c>
      <c r="N8" s="14">
        <v>17880.522409000001</v>
      </c>
      <c r="O8" s="14">
        <v>16121.140481</v>
      </c>
      <c r="P8" s="19">
        <v>0.9016034382</v>
      </c>
      <c r="Q8" s="14">
        <v>3800.4775909</v>
      </c>
      <c r="R8" s="14">
        <v>3409.8595187000001</v>
      </c>
      <c r="S8" s="19">
        <v>0.89721868819999995</v>
      </c>
    </row>
    <row r="9" spans="1:19" x14ac:dyDescent="0.2">
      <c r="A9" s="13" t="s">
        <v>3</v>
      </c>
      <c r="B9" s="14">
        <v>7751.0936946000002</v>
      </c>
      <c r="C9" s="14">
        <v>6129.5372254000004</v>
      </c>
      <c r="D9" s="19">
        <v>0.79079643040000003</v>
      </c>
      <c r="E9" s="14">
        <v>1129.9063054000001</v>
      </c>
      <c r="F9" s="14">
        <v>936.46277454999995</v>
      </c>
      <c r="G9" s="19">
        <v>0.82879683930000003</v>
      </c>
      <c r="H9" s="14">
        <v>7602.2080969999997</v>
      </c>
      <c r="I9" s="14">
        <v>6121.2846916999997</v>
      </c>
      <c r="J9" s="19">
        <v>0.80519825469999995</v>
      </c>
      <c r="K9" s="14">
        <v>1102.791903</v>
      </c>
      <c r="L9" s="14">
        <v>903.71530828000004</v>
      </c>
      <c r="M9" s="19">
        <v>0.81947945560000002</v>
      </c>
      <c r="N9" s="14">
        <v>7839.9493179999999</v>
      </c>
      <c r="O9" s="14">
        <v>6488.9986601000001</v>
      </c>
      <c r="P9" s="19">
        <v>0.82768375110000003</v>
      </c>
      <c r="Q9" s="14">
        <v>1197.0506820000001</v>
      </c>
      <c r="R9" s="14">
        <v>1010.0013398999999</v>
      </c>
      <c r="S9" s="19">
        <v>0.84374150150000005</v>
      </c>
    </row>
    <row r="10" spans="1:19" x14ac:dyDescent="0.2">
      <c r="A10" s="13" t="s">
        <v>4</v>
      </c>
      <c r="B10" s="14">
        <v>3157.3383398000001</v>
      </c>
      <c r="C10" s="14">
        <v>2881.5106173999998</v>
      </c>
      <c r="D10" s="19">
        <v>0.91263916219999996</v>
      </c>
      <c r="E10" s="14">
        <v>2530.6616601999999</v>
      </c>
      <c r="F10" s="14">
        <v>2384.4893826000002</v>
      </c>
      <c r="G10" s="19">
        <v>0.94223950209999996</v>
      </c>
      <c r="H10" s="14">
        <v>2612.5003023999998</v>
      </c>
      <c r="I10" s="14">
        <v>2400.5356578000001</v>
      </c>
      <c r="J10" s="19">
        <v>0.91886521720000003</v>
      </c>
      <c r="K10" s="14">
        <v>2088.4996976000002</v>
      </c>
      <c r="L10" s="14">
        <v>1938.4643421999999</v>
      </c>
      <c r="M10" s="19">
        <v>0.92816117929999997</v>
      </c>
      <c r="N10" s="14">
        <v>2565.3198489000001</v>
      </c>
      <c r="O10" s="14">
        <v>2335.6415923</v>
      </c>
      <c r="P10" s="19">
        <v>0.91046798449999999</v>
      </c>
      <c r="Q10" s="14">
        <v>2081.6801510999999</v>
      </c>
      <c r="R10" s="14">
        <v>1936.3584077</v>
      </c>
      <c r="S10" s="19">
        <v>0.93019016710000002</v>
      </c>
    </row>
    <row r="11" spans="1:19" x14ac:dyDescent="0.2">
      <c r="A11" s="13" t="s">
        <v>5</v>
      </c>
      <c r="B11" s="14">
        <v>64150.556816999997</v>
      </c>
      <c r="C11" s="14">
        <v>44690.328539000002</v>
      </c>
      <c r="D11" s="19">
        <v>0.69664755469999995</v>
      </c>
      <c r="E11" s="14">
        <v>20634.443182999999</v>
      </c>
      <c r="F11" s="14">
        <v>15583.671461</v>
      </c>
      <c r="G11" s="19">
        <v>0.7552261683</v>
      </c>
      <c r="H11" s="14">
        <v>60297.320881</v>
      </c>
      <c r="I11" s="14">
        <v>43575.840027999999</v>
      </c>
      <c r="J11" s="19">
        <v>0.72268285539999999</v>
      </c>
      <c r="K11" s="14">
        <v>20002.679119</v>
      </c>
      <c r="L11" s="14">
        <v>15479.159971999999</v>
      </c>
      <c r="M11" s="19">
        <v>0.77385433619999999</v>
      </c>
      <c r="N11" s="14">
        <v>60345.804644000003</v>
      </c>
      <c r="O11" s="14">
        <v>44671.429418</v>
      </c>
      <c r="P11" s="19">
        <v>0.74025741609999995</v>
      </c>
      <c r="Q11" s="14">
        <v>19908.195356</v>
      </c>
      <c r="R11" s="14">
        <v>15877.570582</v>
      </c>
      <c r="S11" s="19">
        <v>0.79753942020000002</v>
      </c>
    </row>
    <row r="12" spans="1:19" x14ac:dyDescent="0.2">
      <c r="A12" s="18" t="s">
        <v>71</v>
      </c>
      <c r="B12" s="61">
        <v>5079.3115412999996</v>
      </c>
      <c r="C12" s="61">
        <v>1390.6273896</v>
      </c>
      <c r="D12" s="75">
        <v>0.2737826531</v>
      </c>
      <c r="E12" s="61">
        <v>1086.6884587</v>
      </c>
      <c r="F12" s="61">
        <v>476.37261038999998</v>
      </c>
      <c r="G12" s="75">
        <v>0.43837091169999998</v>
      </c>
      <c r="H12" s="61">
        <v>5096.2152540999996</v>
      </c>
      <c r="I12" s="61">
        <v>1444.9586331</v>
      </c>
      <c r="J12" s="75">
        <v>0.28353563599999998</v>
      </c>
      <c r="K12" s="61">
        <v>1052.7847459</v>
      </c>
      <c r="L12" s="61">
        <v>508.04136691000002</v>
      </c>
      <c r="M12" s="75">
        <v>0.48256908059999998</v>
      </c>
      <c r="N12" s="61">
        <v>4606.7502348999997</v>
      </c>
      <c r="O12" s="61">
        <v>1317.938414</v>
      </c>
      <c r="P12" s="75">
        <v>0.28608853239999998</v>
      </c>
      <c r="Q12" s="61">
        <v>1033.2497651000001</v>
      </c>
      <c r="R12" s="61">
        <v>532.06158596</v>
      </c>
      <c r="S12" s="75">
        <v>0.51493995349999999</v>
      </c>
    </row>
    <row r="13" spans="1:19" x14ac:dyDescent="0.2">
      <c r="A13" s="18" t="s">
        <v>73</v>
      </c>
      <c r="B13" s="61">
        <v>1766.0581081</v>
      </c>
      <c r="C13" s="61">
        <v>622.51805960000002</v>
      </c>
      <c r="D13" s="75">
        <v>0.35249013420000003</v>
      </c>
      <c r="E13" s="61">
        <v>349.94189187000001</v>
      </c>
      <c r="F13" s="61">
        <v>141.48194040000001</v>
      </c>
      <c r="G13" s="75">
        <v>0.40430123880000002</v>
      </c>
      <c r="H13" s="61">
        <v>2116.9110053999998</v>
      </c>
      <c r="I13" s="61">
        <v>684.35453701999995</v>
      </c>
      <c r="J13" s="75">
        <v>0.32327978610000002</v>
      </c>
      <c r="K13" s="61">
        <v>333.08899463</v>
      </c>
      <c r="L13" s="61">
        <v>141.64546297999999</v>
      </c>
      <c r="M13" s="75">
        <v>0.42524810260000001</v>
      </c>
      <c r="N13" s="61">
        <v>2433.3495109</v>
      </c>
      <c r="O13" s="61">
        <v>698.57637649000003</v>
      </c>
      <c r="P13" s="75">
        <v>0.28708427349999999</v>
      </c>
      <c r="Q13" s="61">
        <v>381.65048911000002</v>
      </c>
      <c r="R13" s="61">
        <v>177.42362351</v>
      </c>
      <c r="S13" s="75">
        <v>0.464885094</v>
      </c>
    </row>
    <row r="14" spans="1:19" x14ac:dyDescent="0.2">
      <c r="A14" s="18" t="s">
        <v>74</v>
      </c>
      <c r="B14" s="61">
        <v>1440.9111015000001</v>
      </c>
      <c r="C14" s="61">
        <v>778.75624718999995</v>
      </c>
      <c r="D14" s="75">
        <v>0.54046099469999997</v>
      </c>
      <c r="E14" s="61">
        <v>688.08889848000001</v>
      </c>
      <c r="F14" s="61">
        <v>387.24375280999999</v>
      </c>
      <c r="G14" s="75">
        <v>0.5627815732</v>
      </c>
      <c r="H14" s="61">
        <v>1225.5063043</v>
      </c>
      <c r="I14" s="61">
        <v>738.97625331999996</v>
      </c>
      <c r="J14" s="75">
        <v>0.6029966967</v>
      </c>
      <c r="K14" s="61">
        <v>599.49369571</v>
      </c>
      <c r="L14" s="61">
        <v>374.02374667999999</v>
      </c>
      <c r="M14" s="75">
        <v>0.6238993827</v>
      </c>
      <c r="N14" s="61">
        <v>1162.0262491999999</v>
      </c>
      <c r="O14" s="61">
        <v>678.04537457000004</v>
      </c>
      <c r="P14" s="75">
        <v>0.58350263170000005</v>
      </c>
      <c r="Q14" s="61">
        <v>575.97375079000005</v>
      </c>
      <c r="R14" s="61">
        <v>367.95462543000002</v>
      </c>
      <c r="S14" s="75">
        <v>0.63883922650000002</v>
      </c>
    </row>
    <row r="15" spans="1:19" x14ac:dyDescent="0.2">
      <c r="A15" s="18" t="s">
        <v>72</v>
      </c>
      <c r="B15" s="61">
        <v>25762.399187999999</v>
      </c>
      <c r="C15" s="61">
        <v>17554.439915999999</v>
      </c>
      <c r="D15" s="75">
        <v>0.68139771410000005</v>
      </c>
      <c r="E15" s="61">
        <v>9791.6008118999998</v>
      </c>
      <c r="F15" s="61">
        <v>7400.5600838999999</v>
      </c>
      <c r="G15" s="75">
        <v>0.75580696420000004</v>
      </c>
      <c r="H15" s="61">
        <v>23389.353136999998</v>
      </c>
      <c r="I15" s="61">
        <v>17264.250908000002</v>
      </c>
      <c r="J15" s="75">
        <v>0.73812434260000004</v>
      </c>
      <c r="K15" s="61">
        <v>9708.6468628999992</v>
      </c>
      <c r="L15" s="61">
        <v>7346.7490921999997</v>
      </c>
      <c r="M15" s="75">
        <v>0.75672224929999998</v>
      </c>
      <c r="N15" s="61">
        <v>22623.099838999999</v>
      </c>
      <c r="O15" s="61">
        <v>17329.418749</v>
      </c>
      <c r="P15" s="75">
        <v>0.7660054932</v>
      </c>
      <c r="Q15" s="61">
        <v>9425.9001606000002</v>
      </c>
      <c r="R15" s="61">
        <v>7480.5812506000002</v>
      </c>
      <c r="S15" s="75">
        <v>0.79361982659999997</v>
      </c>
    </row>
    <row r="16" spans="1:19" x14ac:dyDescent="0.2">
      <c r="A16" s="18" t="s">
        <v>78</v>
      </c>
      <c r="B16" s="61">
        <v>30101.876877999999</v>
      </c>
      <c r="C16" s="61">
        <v>24343.986926000001</v>
      </c>
      <c r="D16" s="75">
        <v>0.80871990230000002</v>
      </c>
      <c r="E16" s="61">
        <v>8718.1231220000009</v>
      </c>
      <c r="F16" s="61">
        <v>7178.0130735000002</v>
      </c>
      <c r="G16" s="75">
        <v>0.82334385200000004</v>
      </c>
      <c r="H16" s="61">
        <v>28469.335179999998</v>
      </c>
      <c r="I16" s="61">
        <v>23443.299696999999</v>
      </c>
      <c r="J16" s="75">
        <v>0.82345792579999999</v>
      </c>
      <c r="K16" s="61">
        <v>8308.6648201000007</v>
      </c>
      <c r="L16" s="61">
        <v>7108.7003027999999</v>
      </c>
      <c r="M16" s="75">
        <v>0.85557673310000004</v>
      </c>
      <c r="N16" s="61">
        <v>29520.578809999999</v>
      </c>
      <c r="O16" s="61">
        <v>24647.450504</v>
      </c>
      <c r="P16" s="75">
        <v>0.83492436449999996</v>
      </c>
      <c r="Q16" s="61">
        <v>8491.4211900999999</v>
      </c>
      <c r="R16" s="61">
        <v>7319.5494964999998</v>
      </c>
      <c r="S16" s="75">
        <v>0.86199345579999997</v>
      </c>
    </row>
    <row r="17" spans="1:19" x14ac:dyDescent="0.2">
      <c r="A17" s="13" t="s">
        <v>6</v>
      </c>
      <c r="B17" s="14">
        <v>19967.918980999999</v>
      </c>
      <c r="C17" s="14">
        <v>16544.209518</v>
      </c>
      <c r="D17" s="19">
        <v>0.82853949540000005</v>
      </c>
      <c r="E17" s="14">
        <v>8351.0810185999999</v>
      </c>
      <c r="F17" s="14">
        <v>7453.7904820000003</v>
      </c>
      <c r="G17" s="19">
        <v>0.89255396580000002</v>
      </c>
      <c r="H17" s="14">
        <v>18516.661495</v>
      </c>
      <c r="I17" s="14">
        <v>15424.724990999999</v>
      </c>
      <c r="J17" s="19">
        <v>0.83301868400000001</v>
      </c>
      <c r="K17" s="14">
        <v>7959.3385050999996</v>
      </c>
      <c r="L17" s="14">
        <v>6933.2750087000004</v>
      </c>
      <c r="M17" s="19">
        <v>0.87108683769999995</v>
      </c>
      <c r="N17" s="14">
        <v>17883.785663999999</v>
      </c>
      <c r="O17" s="14">
        <v>15204.245752000001</v>
      </c>
      <c r="P17" s="19">
        <v>0.8501693119</v>
      </c>
      <c r="Q17" s="14">
        <v>7867.2143358000003</v>
      </c>
      <c r="R17" s="14">
        <v>7090.7542477999996</v>
      </c>
      <c r="S17" s="19">
        <v>0.90130431749999995</v>
      </c>
    </row>
    <row r="18" spans="1:19" x14ac:dyDescent="0.2">
      <c r="A18" s="13" t="s">
        <v>7</v>
      </c>
      <c r="B18" s="61">
        <v>27281.925415999998</v>
      </c>
      <c r="C18" s="61">
        <v>25061.340935</v>
      </c>
      <c r="D18" s="19">
        <v>0.91860602039999995</v>
      </c>
      <c r="E18" s="14">
        <v>4897.0745837000004</v>
      </c>
      <c r="F18" s="14">
        <v>4516.6590652000004</v>
      </c>
      <c r="G18" s="19">
        <v>0.9223178018</v>
      </c>
      <c r="H18" s="61">
        <v>26530.409086</v>
      </c>
      <c r="I18" s="61">
        <v>24044.678859</v>
      </c>
      <c r="J18" s="19">
        <v>0.90630637400000003</v>
      </c>
      <c r="K18" s="14">
        <v>4656.5909138999996</v>
      </c>
      <c r="L18" s="14">
        <v>4237.3211413999998</v>
      </c>
      <c r="M18" s="19">
        <v>0.90996207730000001</v>
      </c>
      <c r="N18" s="61">
        <v>27942.822434000002</v>
      </c>
      <c r="O18" s="61">
        <v>25546.172981</v>
      </c>
      <c r="P18" s="19">
        <v>0.91423023000000003</v>
      </c>
      <c r="Q18" s="14">
        <v>4569.1775662</v>
      </c>
      <c r="R18" s="14">
        <v>4185.8270190000003</v>
      </c>
      <c r="S18" s="19">
        <v>0.91610075520000001</v>
      </c>
    </row>
    <row r="19" spans="1:19" x14ac:dyDescent="0.2">
      <c r="A19" s="13" t="s">
        <v>8</v>
      </c>
      <c r="B19" s="61">
        <v>55378.378559999997</v>
      </c>
      <c r="C19" s="61">
        <v>48412.603511000001</v>
      </c>
      <c r="D19" s="19">
        <v>0.87421489699999999</v>
      </c>
      <c r="E19" s="14">
        <v>14489.621440000001</v>
      </c>
      <c r="F19" s="14">
        <v>13073.396489000001</v>
      </c>
      <c r="G19" s="19">
        <v>0.90225935459999995</v>
      </c>
      <c r="H19" s="61">
        <v>50091.319149000003</v>
      </c>
      <c r="I19" s="61">
        <v>43774.742844</v>
      </c>
      <c r="J19" s="19">
        <v>0.87389878300000001</v>
      </c>
      <c r="K19" s="14">
        <v>12936.680850999999</v>
      </c>
      <c r="L19" s="14">
        <v>11660.257156</v>
      </c>
      <c r="M19" s="19">
        <v>0.90133298409999996</v>
      </c>
      <c r="N19" s="61">
        <v>49003.561181999998</v>
      </c>
      <c r="O19" s="61">
        <v>43620.276441000002</v>
      </c>
      <c r="P19" s="19">
        <v>0.89014503</v>
      </c>
      <c r="Q19" s="14">
        <v>12786.438818000001</v>
      </c>
      <c r="R19" s="14">
        <v>11530.723559</v>
      </c>
      <c r="S19" s="19">
        <v>0.90179319849999995</v>
      </c>
    </row>
    <row r="20" spans="1:19" x14ac:dyDescent="0.2">
      <c r="A20" s="13" t="s">
        <v>9</v>
      </c>
      <c r="B20" s="61">
        <v>16503.406685999998</v>
      </c>
      <c r="C20" s="61">
        <v>13164.880642</v>
      </c>
      <c r="D20" s="19">
        <v>0.79770685480000003</v>
      </c>
      <c r="E20" s="14">
        <v>3532.5933135999999</v>
      </c>
      <c r="F20" s="14">
        <v>2854.1193581000002</v>
      </c>
      <c r="G20" s="19">
        <v>0.80793884400000004</v>
      </c>
      <c r="H20" s="61">
        <v>16036.402056999999</v>
      </c>
      <c r="I20" s="61">
        <v>12816.615551999999</v>
      </c>
      <c r="J20" s="19">
        <v>0.79922014340000003</v>
      </c>
      <c r="K20" s="14">
        <v>3312.5979428999999</v>
      </c>
      <c r="L20" s="14">
        <v>2672.3844478999999</v>
      </c>
      <c r="M20" s="19">
        <v>0.80673371599999999</v>
      </c>
      <c r="N20" s="61">
        <v>15772.046031</v>
      </c>
      <c r="O20" s="61">
        <v>12632.816518</v>
      </c>
      <c r="P20" s="19">
        <v>0.80096244289999996</v>
      </c>
      <c r="Q20" s="14">
        <v>3123.9539694999999</v>
      </c>
      <c r="R20" s="14">
        <v>2559.1834821000002</v>
      </c>
      <c r="S20" s="19">
        <v>0.8192129292</v>
      </c>
    </row>
    <row r="21" spans="1:19" x14ac:dyDescent="0.2">
      <c r="A21" s="25" t="s">
        <v>75</v>
      </c>
      <c r="B21" s="62">
        <v>245990.42481999999</v>
      </c>
      <c r="C21" s="62">
        <v>203450.31731000001</v>
      </c>
      <c r="D21" s="34">
        <v>0.82706600249999995</v>
      </c>
      <c r="E21" s="62">
        <v>66936.57518</v>
      </c>
      <c r="F21" s="62">
        <v>57232.682688000001</v>
      </c>
      <c r="G21" s="34">
        <v>0.85502854809999995</v>
      </c>
      <c r="H21" s="62">
        <v>232438.75633</v>
      </c>
      <c r="I21" s="62">
        <v>193634.32819</v>
      </c>
      <c r="J21" s="34">
        <v>0.83305525830000005</v>
      </c>
      <c r="K21" s="62">
        <v>63085.243669000003</v>
      </c>
      <c r="L21" s="62">
        <v>53818.671814000001</v>
      </c>
      <c r="M21" s="34">
        <v>0.85311031049999997</v>
      </c>
      <c r="N21" s="62">
        <v>234801.39575</v>
      </c>
      <c r="O21" s="62">
        <v>198656.51125000001</v>
      </c>
      <c r="P21" s="34">
        <v>0.84606188400000004</v>
      </c>
      <c r="Q21" s="62">
        <v>62562.604248000003</v>
      </c>
      <c r="R21" s="62">
        <v>54252.488747000003</v>
      </c>
      <c r="S21" s="34">
        <v>0.8671712023</v>
      </c>
    </row>
    <row r="22" spans="1:19" x14ac:dyDescent="0.2">
      <c r="A22" s="39"/>
      <c r="B22" s="169" t="s">
        <v>117</v>
      </c>
      <c r="E22" s="33"/>
    </row>
    <row r="23" spans="1:19" x14ac:dyDescent="0.2">
      <c r="B23" s="52" t="s">
        <v>176</v>
      </c>
    </row>
    <row r="24" spans="1:19" x14ac:dyDescent="0.2">
      <c r="B24" s="52" t="s">
        <v>177</v>
      </c>
    </row>
    <row r="25" spans="1:19" x14ac:dyDescent="0.2">
      <c r="B25" s="169" t="s">
        <v>179</v>
      </c>
    </row>
    <row r="26" spans="1:19" x14ac:dyDescent="0.2">
      <c r="B26" s="60"/>
    </row>
    <row r="27" spans="1:19" x14ac:dyDescent="0.2">
      <c r="B27" s="30"/>
    </row>
    <row r="28" spans="1:19" x14ac:dyDescent="0.2">
      <c r="B28" s="30"/>
      <c r="D28"/>
      <c r="F28"/>
    </row>
    <row r="29" spans="1:19" x14ac:dyDescent="0.2">
      <c r="D29"/>
      <c r="F29"/>
    </row>
    <row r="30" spans="1:19" x14ac:dyDescent="0.2">
      <c r="D30"/>
      <c r="F30"/>
    </row>
    <row r="31" spans="1:19" x14ac:dyDescent="0.2">
      <c r="D31"/>
      <c r="F31"/>
    </row>
    <row r="32" spans="1:19" x14ac:dyDescent="0.2">
      <c r="D32"/>
      <c r="F32"/>
    </row>
    <row r="33" spans="4:6" x14ac:dyDescent="0.2">
      <c r="D33"/>
      <c r="F33"/>
    </row>
    <row r="34" spans="4:6" x14ac:dyDescent="0.2">
      <c r="D34"/>
      <c r="F34"/>
    </row>
    <row r="35" spans="4:6" x14ac:dyDescent="0.2">
      <c r="D35"/>
      <c r="F35"/>
    </row>
    <row r="36" spans="4:6" x14ac:dyDescent="0.2">
      <c r="D36"/>
      <c r="F36"/>
    </row>
    <row r="37" spans="4:6" x14ac:dyDescent="0.2">
      <c r="D37"/>
      <c r="F37"/>
    </row>
    <row r="38" spans="4:6" x14ac:dyDescent="0.2">
      <c r="D38"/>
      <c r="F38"/>
    </row>
    <row r="39" spans="4:6" x14ac:dyDescent="0.2">
      <c r="D39"/>
      <c r="F39"/>
    </row>
    <row r="40" spans="4:6" x14ac:dyDescent="0.2">
      <c r="D40"/>
      <c r="F40"/>
    </row>
    <row r="41" spans="4:6" x14ac:dyDescent="0.2">
      <c r="D41"/>
      <c r="F41"/>
    </row>
    <row r="42" spans="4:6" x14ac:dyDescent="0.2">
      <c r="D42"/>
      <c r="F42"/>
    </row>
    <row r="43" spans="4:6" x14ac:dyDescent="0.2">
      <c r="D43"/>
      <c r="F43"/>
    </row>
    <row r="44" spans="4:6" x14ac:dyDescent="0.2">
      <c r="D44"/>
      <c r="F44"/>
    </row>
  </sheetData>
  <mergeCells count="9">
    <mergeCell ref="N3:S3"/>
    <mergeCell ref="N4:P4"/>
    <mergeCell ref="Q4:S4"/>
    <mergeCell ref="B4:D4"/>
    <mergeCell ref="E4:G4"/>
    <mergeCell ref="B3:G3"/>
    <mergeCell ref="H3:M3"/>
    <mergeCell ref="H4:J4"/>
    <mergeCell ref="K4:M4"/>
  </mergeCells>
  <phoneticPr fontId="5" type="noConversion"/>
  <hyperlinks>
    <hyperlink ref="A1" location="Contents!A1" display="&lt;Back to contents&gt;" xr:uid="{00000000-0004-0000-0600-000000000000}"/>
  </hyperlinks>
  <pageMargins left="0.39370078740157483" right="0.39370078740157483" top="0.39370078740157483" bottom="0.39370078740157483" header="0" footer="0"/>
  <pageSetup paperSize="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92D050"/>
    <pageSetUpPr fitToPage="1"/>
  </sheetPr>
  <dimension ref="A1:S49"/>
  <sheetViews>
    <sheetView showGridLines="0" zoomScaleNormal="100" workbookViewId="0">
      <pane xSplit="1" ySplit="5" topLeftCell="B6" activePane="bottomRight" state="frozen"/>
      <selection activeCell="A24" sqref="A24"/>
      <selection pane="topRight" activeCell="A24" sqref="A24"/>
      <selection pane="bottomLeft" activeCell="A24" sqref="A24"/>
      <selection pane="bottomRight" activeCell="F39" sqref="F39"/>
    </sheetView>
  </sheetViews>
  <sheetFormatPr defaultColWidth="122.28515625" defaultRowHeight="12.75" x14ac:dyDescent="0.2"/>
  <cols>
    <col min="1" max="1" width="38.85546875" style="1" customWidth="1"/>
    <col min="2" max="3" width="12.7109375" customWidth="1"/>
    <col min="4" max="4" width="12.7109375" style="3" customWidth="1"/>
    <col min="5" max="5" width="12.7109375" customWidth="1"/>
    <col min="6" max="7" width="12.7109375" style="3" customWidth="1"/>
    <col min="8" max="19" width="12.7109375" customWidth="1"/>
    <col min="20" max="66" width="9.140625" customWidth="1"/>
    <col min="67" max="72" width="12.7109375" customWidth="1"/>
  </cols>
  <sheetData>
    <row r="1" spans="1:19" s="52" customFormat="1" x14ac:dyDescent="0.2">
      <c r="A1" s="54" t="s">
        <v>57</v>
      </c>
      <c r="D1" s="55"/>
      <c r="E1" s="55"/>
      <c r="F1" s="55"/>
      <c r="G1" s="55"/>
    </row>
    <row r="2" spans="1:19" ht="18.75" x14ac:dyDescent="0.3">
      <c r="A2" s="9" t="s">
        <v>157</v>
      </c>
      <c r="D2"/>
    </row>
    <row r="3" spans="1:19" s="30" customFormat="1" ht="15" customHeight="1" x14ac:dyDescent="0.3">
      <c r="A3" s="12"/>
      <c r="B3" s="194">
        <v>2022</v>
      </c>
      <c r="C3" s="192"/>
      <c r="D3" s="192"/>
      <c r="E3" s="192"/>
      <c r="F3" s="192"/>
      <c r="G3" s="192"/>
      <c r="H3" s="194">
        <v>2023</v>
      </c>
      <c r="I3" s="192"/>
      <c r="J3" s="192"/>
      <c r="K3" s="192"/>
      <c r="L3" s="192"/>
      <c r="M3" s="192"/>
      <c r="N3" s="194">
        <v>2024</v>
      </c>
      <c r="O3" s="192"/>
      <c r="P3" s="192"/>
      <c r="Q3" s="192"/>
      <c r="R3" s="192"/>
      <c r="S3" s="192"/>
    </row>
    <row r="4" spans="1:19" s="30" customFormat="1" ht="15" customHeight="1" x14ac:dyDescent="0.25">
      <c r="A4" s="172"/>
      <c r="B4" s="195" t="s">
        <v>108</v>
      </c>
      <c r="C4" s="195"/>
      <c r="D4" s="195"/>
      <c r="E4" s="195" t="s">
        <v>109</v>
      </c>
      <c r="F4" s="195"/>
      <c r="G4" s="195"/>
      <c r="H4" s="195" t="s">
        <v>108</v>
      </c>
      <c r="I4" s="195"/>
      <c r="J4" s="195"/>
      <c r="K4" s="195" t="s">
        <v>109</v>
      </c>
      <c r="L4" s="195"/>
      <c r="M4" s="195"/>
      <c r="N4" s="195" t="s">
        <v>108</v>
      </c>
      <c r="O4" s="195"/>
      <c r="P4" s="195"/>
      <c r="Q4" s="195" t="s">
        <v>109</v>
      </c>
      <c r="R4" s="195"/>
      <c r="S4" s="195"/>
    </row>
    <row r="5" spans="1:19" ht="15" x14ac:dyDescent="0.2">
      <c r="A5" s="156" t="s">
        <v>81</v>
      </c>
      <c r="B5" s="24" t="s">
        <v>93</v>
      </c>
      <c r="C5" s="24" t="s">
        <v>94</v>
      </c>
      <c r="D5" s="24" t="s">
        <v>59</v>
      </c>
      <c r="E5" s="24" t="s">
        <v>93</v>
      </c>
      <c r="F5" s="24" t="s">
        <v>94</v>
      </c>
      <c r="G5" s="24" t="s">
        <v>59</v>
      </c>
      <c r="H5" s="24" t="s">
        <v>93</v>
      </c>
      <c r="I5" s="24" t="s">
        <v>94</v>
      </c>
      <c r="J5" s="24" t="s">
        <v>59</v>
      </c>
      <c r="K5" s="24" t="s">
        <v>93</v>
      </c>
      <c r="L5" s="24" t="s">
        <v>94</v>
      </c>
      <c r="M5" s="24" t="s">
        <v>59</v>
      </c>
      <c r="N5" s="24" t="s">
        <v>93</v>
      </c>
      <c r="O5" s="24" t="s">
        <v>94</v>
      </c>
      <c r="P5" s="24" t="s">
        <v>59</v>
      </c>
      <c r="Q5" s="24" t="s">
        <v>93</v>
      </c>
      <c r="R5" s="24" t="s">
        <v>94</v>
      </c>
      <c r="S5" s="24" t="s">
        <v>59</v>
      </c>
    </row>
    <row r="6" spans="1:19" x14ac:dyDescent="0.2">
      <c r="A6" s="13" t="s">
        <v>0</v>
      </c>
      <c r="B6" s="14">
        <v>556</v>
      </c>
      <c r="C6" s="14">
        <v>518</v>
      </c>
      <c r="D6" s="19">
        <v>0.93165467629999998</v>
      </c>
      <c r="E6" s="14">
        <v>32117</v>
      </c>
      <c r="F6" s="14">
        <v>29627</v>
      </c>
      <c r="G6" s="19">
        <v>0.92247096549999996</v>
      </c>
      <c r="H6" s="14">
        <v>478</v>
      </c>
      <c r="I6" s="14">
        <v>394</v>
      </c>
      <c r="J6" s="19">
        <v>0.82426778239999998</v>
      </c>
      <c r="K6" s="14">
        <v>28725</v>
      </c>
      <c r="L6" s="14">
        <v>26506</v>
      </c>
      <c r="M6" s="19">
        <v>0.92275021759999998</v>
      </c>
      <c r="N6" s="14">
        <v>576</v>
      </c>
      <c r="O6" s="14">
        <v>490</v>
      </c>
      <c r="P6" s="19">
        <v>0.85069444439999997</v>
      </c>
      <c r="Q6" s="14">
        <v>29320</v>
      </c>
      <c r="R6" s="14">
        <v>27059</v>
      </c>
      <c r="S6" s="19">
        <v>0.92288540249999995</v>
      </c>
    </row>
    <row r="7" spans="1:19" x14ac:dyDescent="0.2">
      <c r="A7" s="13" t="s">
        <v>1</v>
      </c>
      <c r="B7" s="14">
        <v>147</v>
      </c>
      <c r="C7" s="14">
        <v>120</v>
      </c>
      <c r="D7" s="19">
        <v>0.81632653060000004</v>
      </c>
      <c r="E7" s="14">
        <v>11417</v>
      </c>
      <c r="F7" s="14">
        <v>10024</v>
      </c>
      <c r="G7" s="19">
        <v>0.87798896380000002</v>
      </c>
      <c r="H7" s="14">
        <v>139</v>
      </c>
      <c r="I7" s="14">
        <v>111</v>
      </c>
      <c r="J7" s="19">
        <v>0.79856115110000003</v>
      </c>
      <c r="K7" s="14">
        <v>13061</v>
      </c>
      <c r="L7" s="14">
        <v>11310</v>
      </c>
      <c r="M7" s="19">
        <v>0.86593675830000005</v>
      </c>
      <c r="N7" s="14">
        <v>182</v>
      </c>
      <c r="O7" s="14">
        <v>147</v>
      </c>
      <c r="P7" s="19">
        <v>0.8076923077</v>
      </c>
      <c r="Q7" s="14">
        <v>13480</v>
      </c>
      <c r="R7" s="14">
        <v>11590</v>
      </c>
      <c r="S7" s="19">
        <v>0.85979228490000004</v>
      </c>
    </row>
    <row r="8" spans="1:19" x14ac:dyDescent="0.2">
      <c r="A8" s="13" t="s">
        <v>2</v>
      </c>
      <c r="B8" s="14">
        <v>229</v>
      </c>
      <c r="C8" s="14">
        <v>180</v>
      </c>
      <c r="D8" s="19">
        <v>0.78602620089999997</v>
      </c>
      <c r="E8" s="14">
        <v>18894</v>
      </c>
      <c r="F8" s="14">
        <v>16543</v>
      </c>
      <c r="G8" s="19">
        <v>0.87556896370000004</v>
      </c>
      <c r="H8" s="14">
        <v>273</v>
      </c>
      <c r="I8" s="14">
        <v>224</v>
      </c>
      <c r="J8" s="19">
        <v>0.82051282049999996</v>
      </c>
      <c r="K8" s="14">
        <v>19805</v>
      </c>
      <c r="L8" s="14">
        <v>17371</v>
      </c>
      <c r="M8" s="19">
        <v>0.87710174200000002</v>
      </c>
      <c r="N8" s="14">
        <v>290</v>
      </c>
      <c r="O8" s="14">
        <v>242</v>
      </c>
      <c r="P8" s="19">
        <v>0.83448275859999999</v>
      </c>
      <c r="Q8" s="14">
        <v>21473</v>
      </c>
      <c r="R8" s="14">
        <v>19383</v>
      </c>
      <c r="S8" s="19">
        <v>0.90266846739999995</v>
      </c>
    </row>
    <row r="9" spans="1:19" x14ac:dyDescent="0.2">
      <c r="A9" s="13" t="s">
        <v>3</v>
      </c>
      <c r="B9" s="14">
        <v>102</v>
      </c>
      <c r="C9" s="14">
        <v>77</v>
      </c>
      <c r="D9" s="19">
        <v>0.75490196080000005</v>
      </c>
      <c r="E9" s="14">
        <v>8791</v>
      </c>
      <c r="F9" s="14">
        <v>6985</v>
      </c>
      <c r="G9" s="19">
        <v>0.79456262089999996</v>
      </c>
      <c r="H9" s="14">
        <v>124</v>
      </c>
      <c r="I9" s="14">
        <v>101</v>
      </c>
      <c r="J9" s="19">
        <v>0.81451612900000003</v>
      </c>
      <c r="K9" s="14">
        <v>8645</v>
      </c>
      <c r="L9" s="14">
        <v>6960</v>
      </c>
      <c r="M9" s="19">
        <v>0.80508964719999998</v>
      </c>
      <c r="N9" s="14">
        <v>143</v>
      </c>
      <c r="O9" s="14">
        <v>122</v>
      </c>
      <c r="P9" s="19">
        <v>0.85314685310000005</v>
      </c>
      <c r="Q9" s="14">
        <v>8994</v>
      </c>
      <c r="R9" s="14">
        <v>7420</v>
      </c>
      <c r="S9" s="19">
        <v>0.82499444070000005</v>
      </c>
    </row>
    <row r="10" spans="1:19" x14ac:dyDescent="0.2">
      <c r="A10" s="13" t="s">
        <v>4</v>
      </c>
      <c r="B10" s="14">
        <v>131</v>
      </c>
      <c r="C10" s="14">
        <v>122</v>
      </c>
      <c r="D10" s="19">
        <v>0.93129770990000005</v>
      </c>
      <c r="E10" s="14">
        <v>5401</v>
      </c>
      <c r="F10" s="14">
        <v>4991</v>
      </c>
      <c r="G10" s="19">
        <v>0.92408813180000005</v>
      </c>
      <c r="H10" s="14">
        <v>93</v>
      </c>
      <c r="I10" s="14">
        <v>82</v>
      </c>
      <c r="J10" s="19">
        <v>0.88172043010000001</v>
      </c>
      <c r="K10" s="14">
        <v>4594</v>
      </c>
      <c r="L10" s="14">
        <v>4246</v>
      </c>
      <c r="M10" s="19">
        <v>0.92424902050000002</v>
      </c>
      <c r="N10" s="14">
        <v>127</v>
      </c>
      <c r="O10" s="14">
        <v>109</v>
      </c>
      <c r="P10" s="19">
        <v>0.8582677165</v>
      </c>
      <c r="Q10" s="14">
        <v>4527</v>
      </c>
      <c r="R10" s="14">
        <v>4184</v>
      </c>
      <c r="S10" s="19">
        <v>0.92423238350000003</v>
      </c>
    </row>
    <row r="11" spans="1:19" x14ac:dyDescent="0.2">
      <c r="A11" s="13" t="s">
        <v>5</v>
      </c>
      <c r="B11" s="14">
        <v>2264</v>
      </c>
      <c r="C11" s="14">
        <v>1578</v>
      </c>
      <c r="D11" s="19">
        <v>0.69699646640000001</v>
      </c>
      <c r="E11" s="14">
        <v>81953</v>
      </c>
      <c r="F11" s="14">
        <v>57956</v>
      </c>
      <c r="G11" s="19">
        <v>0.70718582600000002</v>
      </c>
      <c r="H11" s="14">
        <v>2270</v>
      </c>
      <c r="I11" s="14">
        <v>1697</v>
      </c>
      <c r="J11" s="19">
        <v>0.74757709250000004</v>
      </c>
      <c r="K11" s="14">
        <v>78159</v>
      </c>
      <c r="L11" s="14">
        <v>57206</v>
      </c>
      <c r="M11" s="19">
        <v>0.73191826920000003</v>
      </c>
      <c r="N11" s="14">
        <v>2251</v>
      </c>
      <c r="O11" s="14">
        <v>1728</v>
      </c>
      <c r="P11" s="19">
        <v>0.76765881830000005</v>
      </c>
      <c r="Q11" s="14">
        <v>78293</v>
      </c>
      <c r="R11" s="14">
        <v>58755</v>
      </c>
      <c r="S11" s="19">
        <v>0.75045023180000003</v>
      </c>
    </row>
    <row r="12" spans="1:19" x14ac:dyDescent="0.2">
      <c r="A12" s="18" t="s">
        <v>71</v>
      </c>
      <c r="B12" s="61">
        <v>113</v>
      </c>
      <c r="C12" s="61">
        <v>56</v>
      </c>
      <c r="D12" s="75">
        <v>0.49557522120000003</v>
      </c>
      <c r="E12" s="61">
        <v>6249</v>
      </c>
      <c r="F12" s="61">
        <v>1782</v>
      </c>
      <c r="G12" s="75">
        <v>0.28516562649999999</v>
      </c>
      <c r="H12" s="61">
        <v>108</v>
      </c>
      <c r="I12" s="61">
        <v>63</v>
      </c>
      <c r="J12" s="75">
        <v>0.58333333330000003</v>
      </c>
      <c r="K12" s="61">
        <v>6335</v>
      </c>
      <c r="L12" s="61">
        <v>1889</v>
      </c>
      <c r="M12" s="75">
        <v>0.29818468819999999</v>
      </c>
      <c r="N12" s="61">
        <v>80</v>
      </c>
      <c r="O12" s="61">
        <v>50</v>
      </c>
      <c r="P12" s="75">
        <v>0.625</v>
      </c>
      <c r="Q12" s="61">
        <v>5915</v>
      </c>
      <c r="R12" s="61">
        <v>1821</v>
      </c>
      <c r="S12" s="75">
        <v>0.30786136939999997</v>
      </c>
    </row>
    <row r="13" spans="1:19" x14ac:dyDescent="0.2">
      <c r="A13" s="18" t="s">
        <v>73</v>
      </c>
      <c r="B13" s="61">
        <v>32</v>
      </c>
      <c r="C13" s="61">
        <v>16</v>
      </c>
      <c r="D13" s="75">
        <v>0.5</v>
      </c>
      <c r="E13" s="61">
        <v>2138</v>
      </c>
      <c r="F13" s="61">
        <v>760</v>
      </c>
      <c r="G13" s="75">
        <v>0.35547240409999997</v>
      </c>
      <c r="H13" s="61">
        <v>39</v>
      </c>
      <c r="I13" s="61">
        <v>18</v>
      </c>
      <c r="J13" s="75">
        <v>0.4615384615</v>
      </c>
      <c r="K13" s="61">
        <v>2476</v>
      </c>
      <c r="L13" s="61">
        <v>825</v>
      </c>
      <c r="M13" s="75">
        <v>0.33319870759999998</v>
      </c>
      <c r="N13" s="61">
        <v>36</v>
      </c>
      <c r="O13" s="61">
        <v>18</v>
      </c>
      <c r="P13" s="75">
        <v>0.5</v>
      </c>
      <c r="Q13" s="61">
        <v>2913</v>
      </c>
      <c r="R13" s="61">
        <v>875</v>
      </c>
      <c r="S13" s="75">
        <v>0.30037761759999998</v>
      </c>
    </row>
    <row r="14" spans="1:19" x14ac:dyDescent="0.2">
      <c r="A14" s="18" t="s">
        <v>74</v>
      </c>
      <c r="B14" s="61">
        <v>36</v>
      </c>
      <c r="C14" s="61">
        <v>17</v>
      </c>
      <c r="D14" s="75">
        <v>0.47222222219999999</v>
      </c>
      <c r="E14" s="61">
        <v>2115</v>
      </c>
      <c r="F14" s="61">
        <v>1149</v>
      </c>
      <c r="G14" s="75">
        <v>0.54326241129999997</v>
      </c>
      <c r="H14" s="61">
        <v>47</v>
      </c>
      <c r="I14" s="61">
        <v>30</v>
      </c>
      <c r="J14" s="75">
        <v>0.63829787230000001</v>
      </c>
      <c r="K14" s="61">
        <v>1831</v>
      </c>
      <c r="L14" s="61">
        <v>1104</v>
      </c>
      <c r="M14" s="75">
        <v>0.60294920809999997</v>
      </c>
      <c r="N14" s="61">
        <v>47</v>
      </c>
      <c r="O14" s="61">
        <v>31</v>
      </c>
      <c r="P14" s="75">
        <v>0.65957446809999998</v>
      </c>
      <c r="Q14" s="61">
        <v>1727</v>
      </c>
      <c r="R14" s="61">
        <v>1033</v>
      </c>
      <c r="S14" s="75">
        <v>0.59814707590000005</v>
      </c>
    </row>
    <row r="15" spans="1:19" x14ac:dyDescent="0.2">
      <c r="A15" s="18" t="s">
        <v>72</v>
      </c>
      <c r="B15" s="61">
        <v>1210</v>
      </c>
      <c r="C15" s="61">
        <v>840</v>
      </c>
      <c r="D15" s="75">
        <v>0.69421487599999998</v>
      </c>
      <c r="E15" s="61">
        <v>33721</v>
      </c>
      <c r="F15" s="61">
        <v>23555</v>
      </c>
      <c r="G15" s="75">
        <v>0.69852614099999999</v>
      </c>
      <c r="H15" s="61">
        <v>1182</v>
      </c>
      <c r="I15" s="61">
        <v>886</v>
      </c>
      <c r="J15" s="75">
        <v>0.74957698819999996</v>
      </c>
      <c r="K15" s="61">
        <v>31778</v>
      </c>
      <c r="L15" s="61">
        <v>23599</v>
      </c>
      <c r="M15" s="75">
        <v>0.742620681</v>
      </c>
      <c r="N15" s="61">
        <v>1212</v>
      </c>
      <c r="O15" s="61">
        <v>913</v>
      </c>
      <c r="P15" s="75">
        <v>0.75330032999999996</v>
      </c>
      <c r="Q15" s="61">
        <v>30721</v>
      </c>
      <c r="R15" s="61">
        <v>23813</v>
      </c>
      <c r="S15" s="75">
        <v>0.77513752810000003</v>
      </c>
    </row>
    <row r="16" spans="1:19" x14ac:dyDescent="0.2">
      <c r="A16" s="18" t="s">
        <v>78</v>
      </c>
      <c r="B16" s="61">
        <v>873</v>
      </c>
      <c r="C16" s="61">
        <v>649</v>
      </c>
      <c r="D16" s="75">
        <v>0.74341351659999999</v>
      </c>
      <c r="E16" s="61">
        <v>37730</v>
      </c>
      <c r="F16" s="61">
        <v>30710</v>
      </c>
      <c r="G16" s="75">
        <v>0.81394116090000002</v>
      </c>
      <c r="H16" s="61">
        <v>894</v>
      </c>
      <c r="I16" s="61">
        <v>700</v>
      </c>
      <c r="J16" s="75">
        <v>0.78299776290000001</v>
      </c>
      <c r="K16" s="61">
        <v>35739</v>
      </c>
      <c r="L16" s="61">
        <v>29789</v>
      </c>
      <c r="M16" s="75">
        <v>0.83351520749999997</v>
      </c>
      <c r="N16" s="61">
        <v>876</v>
      </c>
      <c r="O16" s="61">
        <v>716</v>
      </c>
      <c r="P16" s="75">
        <v>0.81735159820000003</v>
      </c>
      <c r="Q16" s="61">
        <v>37017</v>
      </c>
      <c r="R16" s="61">
        <v>31213</v>
      </c>
      <c r="S16" s="75">
        <v>0.84320717509999998</v>
      </c>
    </row>
    <row r="17" spans="1:19" x14ac:dyDescent="0.2">
      <c r="A17" s="13" t="s">
        <v>6</v>
      </c>
      <c r="B17" s="14">
        <v>923</v>
      </c>
      <c r="C17" s="61">
        <v>797</v>
      </c>
      <c r="D17" s="19">
        <v>0.86348862410000005</v>
      </c>
      <c r="E17" s="14">
        <v>26791</v>
      </c>
      <c r="F17" s="14">
        <v>22675</v>
      </c>
      <c r="G17" s="19">
        <v>0.84636631699999998</v>
      </c>
      <c r="H17" s="14">
        <v>1034</v>
      </c>
      <c r="I17" s="61">
        <v>840</v>
      </c>
      <c r="J17" s="19">
        <v>0.81237911029999998</v>
      </c>
      <c r="K17" s="14">
        <v>25135</v>
      </c>
      <c r="L17" s="14">
        <v>21355</v>
      </c>
      <c r="M17" s="19">
        <v>0.84961209469999999</v>
      </c>
      <c r="N17" s="14">
        <v>1002</v>
      </c>
      <c r="O17" s="61">
        <v>844</v>
      </c>
      <c r="P17" s="19">
        <v>0.84231536929999995</v>
      </c>
      <c r="Q17" s="14">
        <v>24428</v>
      </c>
      <c r="R17" s="14">
        <v>21297</v>
      </c>
      <c r="S17" s="19">
        <v>0.87182741119999996</v>
      </c>
    </row>
    <row r="18" spans="1:19" x14ac:dyDescent="0.2">
      <c r="A18" s="13" t="s">
        <v>7</v>
      </c>
      <c r="B18" s="14">
        <v>487</v>
      </c>
      <c r="C18" s="61">
        <v>410</v>
      </c>
      <c r="D18" s="19">
        <v>0.84188911700000002</v>
      </c>
      <c r="E18" s="14">
        <v>31805</v>
      </c>
      <c r="F18" s="14">
        <v>29182</v>
      </c>
      <c r="G18" s="19">
        <v>0.91752869049999997</v>
      </c>
      <c r="H18" s="14">
        <v>452</v>
      </c>
      <c r="I18" s="61">
        <v>383</v>
      </c>
      <c r="J18" s="19">
        <v>0.8473451327</v>
      </c>
      <c r="K18" s="14">
        <v>30941</v>
      </c>
      <c r="L18" s="14">
        <v>27994</v>
      </c>
      <c r="M18" s="19">
        <v>0.90475420959999997</v>
      </c>
      <c r="N18" s="14">
        <v>487</v>
      </c>
      <c r="O18" s="61">
        <v>420</v>
      </c>
      <c r="P18" s="19">
        <v>0.86242299789999999</v>
      </c>
      <c r="Q18" s="14">
        <v>32361</v>
      </c>
      <c r="R18" s="14">
        <v>29519</v>
      </c>
      <c r="S18" s="19">
        <v>0.91217823919999996</v>
      </c>
    </row>
    <row r="19" spans="1:19" x14ac:dyDescent="0.2">
      <c r="A19" s="13" t="s">
        <v>8</v>
      </c>
      <c r="B19" s="14">
        <v>2040</v>
      </c>
      <c r="C19" s="61">
        <v>1721</v>
      </c>
      <c r="D19" s="19">
        <v>0.84362745100000003</v>
      </c>
      <c r="E19" s="14">
        <v>67291</v>
      </c>
      <c r="F19" s="14">
        <v>59175</v>
      </c>
      <c r="G19" s="19">
        <v>0.87938951720000003</v>
      </c>
      <c r="H19" s="14">
        <v>1998</v>
      </c>
      <c r="I19" s="61">
        <v>1659</v>
      </c>
      <c r="J19" s="19">
        <v>0.83033033030000003</v>
      </c>
      <c r="K19" s="14">
        <v>60922</v>
      </c>
      <c r="L19" s="14">
        <v>53636</v>
      </c>
      <c r="M19" s="19">
        <v>0.88040445160000003</v>
      </c>
      <c r="N19" s="14">
        <v>1935</v>
      </c>
      <c r="O19" s="61">
        <v>1668</v>
      </c>
      <c r="P19" s="19">
        <v>0.86201550390000004</v>
      </c>
      <c r="Q19" s="14">
        <v>59946</v>
      </c>
      <c r="R19" s="14">
        <v>53527</v>
      </c>
      <c r="S19" s="19">
        <v>0.89292029490000002</v>
      </c>
    </row>
    <row r="20" spans="1:19" x14ac:dyDescent="0.2">
      <c r="A20" s="13" t="s">
        <v>9</v>
      </c>
      <c r="B20" s="14">
        <v>430</v>
      </c>
      <c r="C20" s="61">
        <v>320</v>
      </c>
      <c r="D20" s="19">
        <v>0.74418604649999998</v>
      </c>
      <c r="E20" s="14">
        <v>19557</v>
      </c>
      <c r="F20" s="14">
        <v>15629</v>
      </c>
      <c r="G20" s="19">
        <v>0.79915119909999999</v>
      </c>
      <c r="H20" s="14">
        <v>394</v>
      </c>
      <c r="I20" s="61">
        <v>291</v>
      </c>
      <c r="J20" s="19">
        <v>0.73857868019999995</v>
      </c>
      <c r="K20" s="14">
        <v>19048</v>
      </c>
      <c r="L20" s="14">
        <v>15228</v>
      </c>
      <c r="M20" s="19">
        <v>0.79945401090000001</v>
      </c>
      <c r="N20" s="14">
        <v>379</v>
      </c>
      <c r="O20" s="61">
        <v>291</v>
      </c>
      <c r="P20" s="19">
        <v>0.76781002639999996</v>
      </c>
      <c r="Q20" s="14">
        <v>18642</v>
      </c>
      <c r="R20" s="14">
        <v>14980</v>
      </c>
      <c r="S20" s="19">
        <v>0.80356184959999999</v>
      </c>
    </row>
    <row r="21" spans="1:19" x14ac:dyDescent="0.2">
      <c r="A21" s="25" t="s">
        <v>75</v>
      </c>
      <c r="B21" s="62">
        <v>7309</v>
      </c>
      <c r="C21" s="62">
        <v>5843</v>
      </c>
      <c r="D21" s="34">
        <v>0.79942536600000003</v>
      </c>
      <c r="E21" s="62">
        <v>304021</v>
      </c>
      <c r="F21" s="62">
        <v>252790</v>
      </c>
      <c r="G21" s="34">
        <v>0.83148861429999998</v>
      </c>
      <c r="H21" s="62">
        <v>7255</v>
      </c>
      <c r="I21" s="62">
        <v>5782</v>
      </c>
      <c r="J21" s="34">
        <v>0.79696760850000004</v>
      </c>
      <c r="K21" s="62">
        <v>289036</v>
      </c>
      <c r="L21" s="62">
        <v>241812</v>
      </c>
      <c r="M21" s="34">
        <v>0.83661550809999996</v>
      </c>
      <c r="N21" s="62">
        <v>7372</v>
      </c>
      <c r="O21" s="62">
        <v>6061</v>
      </c>
      <c r="P21" s="34">
        <v>0.82216494849999999</v>
      </c>
      <c r="Q21" s="62">
        <v>291468</v>
      </c>
      <c r="R21" s="62">
        <v>247717</v>
      </c>
      <c r="S21" s="34">
        <v>0.84989432799999998</v>
      </c>
    </row>
    <row r="22" spans="1:19" s="52" customFormat="1" x14ac:dyDescent="0.2">
      <c r="A22" s="60"/>
      <c r="B22" s="59" t="s">
        <v>117</v>
      </c>
      <c r="C22" s="96"/>
      <c r="D22" s="55"/>
      <c r="E22" s="59"/>
      <c r="F22" s="57"/>
      <c r="G22" s="78"/>
    </row>
    <row r="23" spans="1:19" s="52" customFormat="1" x14ac:dyDescent="0.2">
      <c r="A23" s="60"/>
      <c r="B23" s="52" t="s">
        <v>176</v>
      </c>
      <c r="D23" s="55"/>
      <c r="F23" s="55"/>
      <c r="G23" s="55"/>
    </row>
    <row r="24" spans="1:19" s="52" customFormat="1" x14ac:dyDescent="0.2">
      <c r="A24" s="60"/>
      <c r="B24" s="52" t="s">
        <v>177</v>
      </c>
      <c r="D24" s="55"/>
      <c r="F24" s="55"/>
      <c r="G24" s="55"/>
    </row>
    <row r="25" spans="1:19" x14ac:dyDescent="0.2">
      <c r="B25" s="52" t="s">
        <v>179</v>
      </c>
    </row>
    <row r="26" spans="1:19" x14ac:dyDescent="0.2">
      <c r="B26" s="60"/>
      <c r="D26" s="112"/>
    </row>
    <row r="27" spans="1:19" x14ac:dyDescent="0.2">
      <c r="B27" s="30"/>
    </row>
    <row r="28" spans="1:19" x14ac:dyDescent="0.2">
      <c r="D28"/>
      <c r="F28"/>
      <c r="G28"/>
    </row>
    <row r="29" spans="1:19" x14ac:dyDescent="0.2">
      <c r="D29"/>
      <c r="F29"/>
      <c r="G29"/>
    </row>
    <row r="30" spans="1:19" x14ac:dyDescent="0.2">
      <c r="D30"/>
      <c r="F30"/>
      <c r="G30"/>
    </row>
    <row r="31" spans="1:19" x14ac:dyDescent="0.2">
      <c r="A31"/>
      <c r="D31"/>
      <c r="F31"/>
      <c r="G31"/>
    </row>
    <row r="32" spans="1:19" x14ac:dyDescent="0.2">
      <c r="A32"/>
      <c r="D32"/>
      <c r="F32"/>
      <c r="G32"/>
    </row>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sheetData>
  <mergeCells count="9">
    <mergeCell ref="N3:S3"/>
    <mergeCell ref="N4:P4"/>
    <mergeCell ref="Q4:S4"/>
    <mergeCell ref="B4:D4"/>
    <mergeCell ref="E4:G4"/>
    <mergeCell ref="B3:G3"/>
    <mergeCell ref="H3:M3"/>
    <mergeCell ref="H4:J4"/>
    <mergeCell ref="K4:M4"/>
  </mergeCells>
  <phoneticPr fontId="5" type="noConversion"/>
  <hyperlinks>
    <hyperlink ref="A1" location="Contents!A1" display=" &lt;Back to contents&gt;" xr:uid="{00000000-0004-0000-0700-000000000000}"/>
  </hyperlinks>
  <pageMargins left="0.39370078740157483" right="0.39370078740157483" top="0.39370078740157483" bottom="0.39370078740157483" header="0" footer="0"/>
  <pageSetup paperSize="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92D050"/>
    <pageSetUpPr fitToPage="1"/>
  </sheetPr>
  <dimension ref="A1:AW37"/>
  <sheetViews>
    <sheetView showGridLines="0" zoomScaleNormal="100" workbookViewId="0">
      <pane xSplit="1" topLeftCell="B1" activePane="topRight" state="frozen"/>
      <selection activeCell="A24" sqref="A24"/>
      <selection pane="topRight" activeCell="E29" sqref="E29"/>
    </sheetView>
  </sheetViews>
  <sheetFormatPr defaultRowHeight="12.75" x14ac:dyDescent="0.2"/>
  <cols>
    <col min="1" max="1" width="12.5703125" style="1" customWidth="1"/>
    <col min="2" max="3" width="9.7109375" customWidth="1"/>
    <col min="4" max="5" width="9.7109375" style="3" customWidth="1"/>
    <col min="6" max="9" width="9.7109375" customWidth="1"/>
    <col min="10" max="10" width="9.7109375" style="3" customWidth="1"/>
    <col min="11" max="17" width="9.7109375" customWidth="1"/>
  </cols>
  <sheetData>
    <row r="1" spans="1:49" s="52" customFormat="1" x14ac:dyDescent="0.2">
      <c r="A1" s="54" t="s">
        <v>56</v>
      </c>
      <c r="D1" s="55"/>
      <c r="E1" s="55"/>
      <c r="J1" s="55"/>
    </row>
    <row r="2" spans="1:49" ht="18.75" x14ac:dyDescent="0.3">
      <c r="A2" s="9" t="s">
        <v>153</v>
      </c>
      <c r="D2"/>
      <c r="E2"/>
      <c r="J2"/>
    </row>
    <row r="3" spans="1:49" ht="15" customHeight="1" x14ac:dyDescent="0.3">
      <c r="A3" s="9"/>
      <c r="B3" s="196">
        <v>2022</v>
      </c>
      <c r="C3" s="196"/>
      <c r="D3" s="196"/>
      <c r="E3" s="196"/>
      <c r="F3" s="196"/>
      <c r="G3" s="196"/>
      <c r="H3" s="196"/>
      <c r="I3" s="196"/>
      <c r="J3" s="196"/>
      <c r="K3" s="196"/>
      <c r="L3" s="196"/>
      <c r="M3" s="196"/>
      <c r="N3" s="196"/>
      <c r="O3" s="196"/>
      <c r="P3" s="196"/>
      <c r="Q3" s="196"/>
      <c r="R3" s="196">
        <v>2023</v>
      </c>
      <c r="S3" s="196"/>
      <c r="T3" s="196"/>
      <c r="U3" s="196"/>
      <c r="V3" s="196"/>
      <c r="W3" s="196"/>
      <c r="X3" s="196"/>
      <c r="Y3" s="196"/>
      <c r="Z3" s="196"/>
      <c r="AA3" s="196"/>
      <c r="AB3" s="196"/>
      <c r="AC3" s="196"/>
      <c r="AD3" s="196"/>
      <c r="AE3" s="196"/>
      <c r="AF3" s="196"/>
      <c r="AG3" s="196"/>
      <c r="AH3" s="196">
        <v>2024</v>
      </c>
      <c r="AI3" s="196"/>
      <c r="AJ3" s="196"/>
      <c r="AK3" s="196"/>
      <c r="AL3" s="196"/>
      <c r="AM3" s="196"/>
      <c r="AN3" s="196"/>
      <c r="AO3" s="196"/>
      <c r="AP3" s="196"/>
      <c r="AQ3" s="196"/>
      <c r="AR3" s="196"/>
      <c r="AS3" s="196"/>
      <c r="AT3" s="196"/>
      <c r="AU3" s="196"/>
      <c r="AV3" s="196"/>
      <c r="AW3" s="196"/>
    </row>
    <row r="4" spans="1:49" ht="15" customHeight="1" x14ac:dyDescent="0.25">
      <c r="A4" s="32"/>
      <c r="B4" s="198" t="s">
        <v>93</v>
      </c>
      <c r="C4" s="199"/>
      <c r="D4" s="199"/>
      <c r="E4" s="199"/>
      <c r="F4" s="199"/>
      <c r="G4" s="199"/>
      <c r="H4" s="199"/>
      <c r="I4" s="199"/>
      <c r="J4" s="198" t="s">
        <v>94</v>
      </c>
      <c r="K4" s="199"/>
      <c r="L4" s="199"/>
      <c r="M4" s="199"/>
      <c r="N4" s="199"/>
      <c r="O4" s="199"/>
      <c r="P4" s="199"/>
      <c r="Q4" s="199"/>
      <c r="R4" s="198" t="s">
        <v>93</v>
      </c>
      <c r="S4" s="199"/>
      <c r="T4" s="199"/>
      <c r="U4" s="199"/>
      <c r="V4" s="199"/>
      <c r="W4" s="199"/>
      <c r="X4" s="199"/>
      <c r="Y4" s="199"/>
      <c r="Z4" s="198" t="s">
        <v>94</v>
      </c>
      <c r="AA4" s="199"/>
      <c r="AB4" s="199"/>
      <c r="AC4" s="199"/>
      <c r="AD4" s="199"/>
      <c r="AE4" s="199"/>
      <c r="AF4" s="199"/>
      <c r="AG4" s="199"/>
      <c r="AH4" s="198" t="s">
        <v>93</v>
      </c>
      <c r="AI4" s="199"/>
      <c r="AJ4" s="199"/>
      <c r="AK4" s="199"/>
      <c r="AL4" s="199"/>
      <c r="AM4" s="199"/>
      <c r="AN4" s="199"/>
      <c r="AO4" s="199"/>
      <c r="AP4" s="198" t="s">
        <v>94</v>
      </c>
      <c r="AQ4" s="199"/>
      <c r="AR4" s="199"/>
      <c r="AS4" s="199"/>
      <c r="AT4" s="199"/>
      <c r="AU4" s="199"/>
      <c r="AV4" s="199"/>
      <c r="AW4" s="199"/>
    </row>
    <row r="5" spans="1:49" ht="15" x14ac:dyDescent="0.2">
      <c r="A5" s="16" t="s">
        <v>111</v>
      </c>
      <c r="B5" s="88" t="s">
        <v>120</v>
      </c>
      <c r="C5" s="73" t="s">
        <v>82</v>
      </c>
      <c r="D5" s="73" t="s">
        <v>83</v>
      </c>
      <c r="E5" s="73" t="s">
        <v>84</v>
      </c>
      <c r="F5" s="88" t="s">
        <v>121</v>
      </c>
      <c r="G5" s="73" t="s">
        <v>85</v>
      </c>
      <c r="H5" s="88" t="s">
        <v>122</v>
      </c>
      <c r="I5" s="88" t="s">
        <v>123</v>
      </c>
      <c r="J5" s="88" t="s">
        <v>120</v>
      </c>
      <c r="K5" s="73" t="s">
        <v>82</v>
      </c>
      <c r="L5" s="73" t="s">
        <v>83</v>
      </c>
      <c r="M5" s="73" t="s">
        <v>84</v>
      </c>
      <c r="N5" s="88" t="s">
        <v>121</v>
      </c>
      <c r="O5" s="73" t="s">
        <v>85</v>
      </c>
      <c r="P5" s="88" t="s">
        <v>122</v>
      </c>
      <c r="Q5" s="88" t="s">
        <v>123</v>
      </c>
      <c r="R5" s="88" t="s">
        <v>120</v>
      </c>
      <c r="S5" s="73" t="s">
        <v>82</v>
      </c>
      <c r="T5" s="73" t="s">
        <v>83</v>
      </c>
      <c r="U5" s="73" t="s">
        <v>84</v>
      </c>
      <c r="V5" s="88" t="s">
        <v>121</v>
      </c>
      <c r="W5" s="73" t="s">
        <v>85</v>
      </c>
      <c r="X5" s="88" t="s">
        <v>122</v>
      </c>
      <c r="Y5" s="88" t="s">
        <v>123</v>
      </c>
      <c r="Z5" s="88" t="s">
        <v>120</v>
      </c>
      <c r="AA5" s="73" t="s">
        <v>82</v>
      </c>
      <c r="AB5" s="73" t="s">
        <v>83</v>
      </c>
      <c r="AC5" s="73" t="s">
        <v>84</v>
      </c>
      <c r="AD5" s="88" t="s">
        <v>121</v>
      </c>
      <c r="AE5" s="73" t="s">
        <v>85</v>
      </c>
      <c r="AF5" s="88" t="s">
        <v>122</v>
      </c>
      <c r="AG5" s="88" t="s">
        <v>123</v>
      </c>
      <c r="AH5" s="88" t="s">
        <v>120</v>
      </c>
      <c r="AI5" s="73" t="s">
        <v>82</v>
      </c>
      <c r="AJ5" s="73" t="s">
        <v>83</v>
      </c>
      <c r="AK5" s="73" t="s">
        <v>84</v>
      </c>
      <c r="AL5" s="88" t="s">
        <v>121</v>
      </c>
      <c r="AM5" s="73" t="s">
        <v>85</v>
      </c>
      <c r="AN5" s="88" t="s">
        <v>122</v>
      </c>
      <c r="AO5" s="88" t="s">
        <v>123</v>
      </c>
      <c r="AP5" s="88" t="s">
        <v>120</v>
      </c>
      <c r="AQ5" s="73" t="s">
        <v>82</v>
      </c>
      <c r="AR5" s="73" t="s">
        <v>83</v>
      </c>
      <c r="AS5" s="73" t="s">
        <v>84</v>
      </c>
      <c r="AT5" s="88" t="s">
        <v>121</v>
      </c>
      <c r="AU5" s="73" t="s">
        <v>85</v>
      </c>
      <c r="AV5" s="88" t="s">
        <v>122</v>
      </c>
      <c r="AW5" s="88" t="s">
        <v>123</v>
      </c>
    </row>
    <row r="6" spans="1:49" x14ac:dyDescent="0.2">
      <c r="A6" s="13" t="s">
        <v>106</v>
      </c>
      <c r="B6" s="14">
        <v>3945</v>
      </c>
      <c r="C6" s="14">
        <v>4708</v>
      </c>
      <c r="D6" s="14">
        <v>828</v>
      </c>
      <c r="E6" s="14">
        <v>292</v>
      </c>
      <c r="F6" s="14">
        <v>733</v>
      </c>
      <c r="G6" s="14">
        <v>114</v>
      </c>
      <c r="H6" s="14">
        <v>13</v>
      </c>
      <c r="I6" s="14">
        <v>44</v>
      </c>
      <c r="J6" s="14">
        <v>2547</v>
      </c>
      <c r="K6" s="14">
        <v>2500</v>
      </c>
      <c r="L6" s="14">
        <v>455</v>
      </c>
      <c r="M6" s="14">
        <v>69</v>
      </c>
      <c r="N6" s="14">
        <v>295</v>
      </c>
      <c r="O6" s="14">
        <v>100</v>
      </c>
      <c r="P6" s="14">
        <v>12</v>
      </c>
      <c r="Q6" s="14">
        <v>9</v>
      </c>
      <c r="R6" s="14">
        <v>3006</v>
      </c>
      <c r="S6" s="14">
        <v>4011</v>
      </c>
      <c r="T6" s="14">
        <v>756</v>
      </c>
      <c r="U6" s="14">
        <v>316</v>
      </c>
      <c r="V6" s="14">
        <v>508</v>
      </c>
      <c r="W6" s="14">
        <v>74</v>
      </c>
      <c r="X6" s="14">
        <v>12</v>
      </c>
      <c r="Y6" s="14">
        <v>41</v>
      </c>
      <c r="Z6" s="14">
        <v>1549</v>
      </c>
      <c r="AA6" s="14">
        <v>1940</v>
      </c>
      <c r="AB6" s="14">
        <v>404</v>
      </c>
      <c r="AC6" s="14">
        <v>134</v>
      </c>
      <c r="AD6" s="14">
        <v>207</v>
      </c>
      <c r="AE6" s="14">
        <v>73</v>
      </c>
      <c r="AF6" s="14">
        <v>5</v>
      </c>
      <c r="AG6" s="14">
        <v>10</v>
      </c>
      <c r="AH6" s="166">
        <v>3294</v>
      </c>
      <c r="AI6" s="166">
        <v>5053</v>
      </c>
      <c r="AJ6" s="166">
        <v>847</v>
      </c>
      <c r="AK6" s="166">
        <v>279</v>
      </c>
      <c r="AL6" s="166">
        <v>575</v>
      </c>
      <c r="AM6" s="166">
        <v>96</v>
      </c>
      <c r="AN6" s="166">
        <v>14</v>
      </c>
      <c r="AO6" s="166">
        <v>36</v>
      </c>
      <c r="AP6" s="166">
        <v>2286</v>
      </c>
      <c r="AQ6" s="166">
        <v>2322</v>
      </c>
      <c r="AR6" s="166">
        <v>568</v>
      </c>
      <c r="AS6" s="166">
        <v>77</v>
      </c>
      <c r="AT6" s="166">
        <v>191</v>
      </c>
      <c r="AU6" s="166">
        <v>92</v>
      </c>
      <c r="AV6" s="166" t="s">
        <v>144</v>
      </c>
      <c r="AW6" s="166">
        <v>21</v>
      </c>
    </row>
    <row r="7" spans="1:49" x14ac:dyDescent="0.2">
      <c r="A7" s="13" t="s">
        <v>91</v>
      </c>
      <c r="B7" s="14">
        <v>4044</v>
      </c>
      <c r="C7" s="14">
        <v>4734</v>
      </c>
      <c r="D7" s="14">
        <v>1191</v>
      </c>
      <c r="E7" s="14">
        <v>429</v>
      </c>
      <c r="F7" s="14">
        <v>975</v>
      </c>
      <c r="G7" s="14">
        <v>91</v>
      </c>
      <c r="H7" s="14">
        <v>163</v>
      </c>
      <c r="I7" s="14">
        <v>85</v>
      </c>
      <c r="J7" s="14">
        <v>3397</v>
      </c>
      <c r="K7" s="14">
        <v>4016</v>
      </c>
      <c r="L7" s="14">
        <v>833</v>
      </c>
      <c r="M7" s="14">
        <v>202</v>
      </c>
      <c r="N7" s="14">
        <v>849</v>
      </c>
      <c r="O7" s="14">
        <v>90</v>
      </c>
      <c r="P7" s="14">
        <v>132</v>
      </c>
      <c r="Q7" s="14">
        <v>66</v>
      </c>
      <c r="R7" s="14">
        <v>3253</v>
      </c>
      <c r="S7" s="14">
        <v>4658</v>
      </c>
      <c r="T7" s="14">
        <v>1162</v>
      </c>
      <c r="U7" s="14">
        <v>453</v>
      </c>
      <c r="V7" s="14">
        <v>830</v>
      </c>
      <c r="W7" s="14">
        <v>79</v>
      </c>
      <c r="X7" s="14">
        <v>147</v>
      </c>
      <c r="Y7" s="14">
        <v>72</v>
      </c>
      <c r="Z7" s="14">
        <v>2656</v>
      </c>
      <c r="AA7" s="14">
        <v>3826</v>
      </c>
      <c r="AB7" s="14">
        <v>893</v>
      </c>
      <c r="AC7" s="14">
        <v>260</v>
      </c>
      <c r="AD7" s="14">
        <v>728</v>
      </c>
      <c r="AE7" s="14">
        <v>79</v>
      </c>
      <c r="AF7" s="14">
        <v>134</v>
      </c>
      <c r="AG7" s="14">
        <v>53</v>
      </c>
      <c r="AH7" s="14">
        <v>3095</v>
      </c>
      <c r="AI7" s="14">
        <v>4653</v>
      </c>
      <c r="AJ7" s="14">
        <v>1183</v>
      </c>
      <c r="AK7" s="14">
        <v>420</v>
      </c>
      <c r="AL7" s="14">
        <v>904</v>
      </c>
      <c r="AM7" s="14">
        <v>87</v>
      </c>
      <c r="AN7" s="14">
        <v>164</v>
      </c>
      <c r="AO7" s="14">
        <v>53</v>
      </c>
      <c r="AP7" s="14">
        <v>2593</v>
      </c>
      <c r="AQ7" s="14">
        <v>3867</v>
      </c>
      <c r="AR7" s="14">
        <v>957</v>
      </c>
      <c r="AS7" s="14">
        <v>187</v>
      </c>
      <c r="AT7" s="14">
        <v>814</v>
      </c>
      <c r="AU7" s="14">
        <v>86</v>
      </c>
      <c r="AV7" s="14">
        <v>133</v>
      </c>
      <c r="AW7" s="14">
        <v>43</v>
      </c>
    </row>
    <row r="8" spans="1:49" x14ac:dyDescent="0.2">
      <c r="A8" s="13" t="s">
        <v>90</v>
      </c>
      <c r="B8" s="14">
        <v>5462</v>
      </c>
      <c r="C8" s="14">
        <v>5966</v>
      </c>
      <c r="D8" s="14">
        <v>2489</v>
      </c>
      <c r="E8" s="14">
        <v>873</v>
      </c>
      <c r="F8" s="14">
        <v>1447</v>
      </c>
      <c r="G8" s="14">
        <v>191</v>
      </c>
      <c r="H8" s="14">
        <v>329</v>
      </c>
      <c r="I8" s="14">
        <v>123</v>
      </c>
      <c r="J8" s="14">
        <v>4902</v>
      </c>
      <c r="K8" s="14">
        <v>5692</v>
      </c>
      <c r="L8" s="14">
        <v>2191</v>
      </c>
      <c r="M8" s="14">
        <v>739</v>
      </c>
      <c r="N8" s="14">
        <v>1365</v>
      </c>
      <c r="O8" s="14">
        <v>187</v>
      </c>
      <c r="P8" s="14">
        <v>316</v>
      </c>
      <c r="Q8" s="14">
        <v>104</v>
      </c>
      <c r="R8" s="14">
        <v>4802</v>
      </c>
      <c r="S8" s="14">
        <v>5940</v>
      </c>
      <c r="T8" s="14">
        <v>2254</v>
      </c>
      <c r="U8" s="14">
        <v>897</v>
      </c>
      <c r="V8" s="14">
        <v>1357</v>
      </c>
      <c r="W8" s="14">
        <v>146</v>
      </c>
      <c r="X8" s="14">
        <v>339</v>
      </c>
      <c r="Y8" s="14">
        <v>107</v>
      </c>
      <c r="Z8" s="14">
        <v>4323</v>
      </c>
      <c r="AA8" s="14">
        <v>5643</v>
      </c>
      <c r="AB8" s="14">
        <v>2036</v>
      </c>
      <c r="AC8" s="14">
        <v>791</v>
      </c>
      <c r="AD8" s="14">
        <v>1277</v>
      </c>
      <c r="AE8" s="14">
        <v>144</v>
      </c>
      <c r="AF8" s="14">
        <v>329</v>
      </c>
      <c r="AG8" s="14">
        <v>85</v>
      </c>
      <c r="AH8" s="14">
        <v>4268</v>
      </c>
      <c r="AI8" s="14">
        <v>5986</v>
      </c>
      <c r="AJ8" s="14">
        <v>2498</v>
      </c>
      <c r="AK8" s="14">
        <v>826</v>
      </c>
      <c r="AL8" s="14">
        <v>1390</v>
      </c>
      <c r="AM8" s="14">
        <v>160</v>
      </c>
      <c r="AN8" s="14">
        <v>382</v>
      </c>
      <c r="AO8" s="14">
        <v>85</v>
      </c>
      <c r="AP8" s="14">
        <v>3925</v>
      </c>
      <c r="AQ8" s="14">
        <v>5691</v>
      </c>
      <c r="AR8" s="14">
        <v>2247</v>
      </c>
      <c r="AS8" s="14">
        <v>740</v>
      </c>
      <c r="AT8" s="14">
        <v>1313</v>
      </c>
      <c r="AU8" s="14">
        <v>158</v>
      </c>
      <c r="AV8" s="14">
        <v>363</v>
      </c>
      <c r="AW8" s="14">
        <v>78</v>
      </c>
    </row>
    <row r="9" spans="1:49" x14ac:dyDescent="0.2">
      <c r="A9" s="13" t="s">
        <v>89</v>
      </c>
      <c r="B9" s="14">
        <v>6594</v>
      </c>
      <c r="C9" s="14">
        <v>6668</v>
      </c>
      <c r="D9" s="14">
        <v>3887</v>
      </c>
      <c r="E9" s="14">
        <v>1565</v>
      </c>
      <c r="F9" s="14">
        <v>1740</v>
      </c>
      <c r="G9" s="14">
        <v>297</v>
      </c>
      <c r="H9" s="14">
        <v>464</v>
      </c>
      <c r="I9" s="14">
        <v>145</v>
      </c>
      <c r="J9" s="14">
        <v>6255</v>
      </c>
      <c r="K9" s="14">
        <v>6627</v>
      </c>
      <c r="L9" s="14">
        <v>3767</v>
      </c>
      <c r="M9" s="14">
        <v>1459</v>
      </c>
      <c r="N9" s="14">
        <v>1679</v>
      </c>
      <c r="O9" s="14">
        <v>297</v>
      </c>
      <c r="P9" s="14">
        <v>447</v>
      </c>
      <c r="Q9" s="14">
        <v>134</v>
      </c>
      <c r="R9" s="14">
        <v>6152</v>
      </c>
      <c r="S9" s="14">
        <v>6836</v>
      </c>
      <c r="T9" s="14">
        <v>3765</v>
      </c>
      <c r="U9" s="14">
        <v>1470</v>
      </c>
      <c r="V9" s="14">
        <v>1699</v>
      </c>
      <c r="W9" s="14">
        <v>246</v>
      </c>
      <c r="X9" s="14">
        <v>435</v>
      </c>
      <c r="Y9" s="14">
        <v>146</v>
      </c>
      <c r="Z9" s="14">
        <v>5900</v>
      </c>
      <c r="AA9" s="14">
        <v>6771</v>
      </c>
      <c r="AB9" s="14">
        <v>3637</v>
      </c>
      <c r="AC9" s="14">
        <v>1414</v>
      </c>
      <c r="AD9" s="14">
        <v>1647</v>
      </c>
      <c r="AE9" s="14">
        <v>247</v>
      </c>
      <c r="AF9" s="14">
        <v>432</v>
      </c>
      <c r="AG9" s="14">
        <v>137</v>
      </c>
      <c r="AH9" s="14">
        <v>5492</v>
      </c>
      <c r="AI9" s="14">
        <v>6787</v>
      </c>
      <c r="AJ9" s="14">
        <v>4345</v>
      </c>
      <c r="AK9" s="14">
        <v>1411</v>
      </c>
      <c r="AL9" s="14">
        <v>1754</v>
      </c>
      <c r="AM9" s="14">
        <v>288</v>
      </c>
      <c r="AN9" s="14">
        <v>477</v>
      </c>
      <c r="AO9" s="14">
        <v>136</v>
      </c>
      <c r="AP9" s="14">
        <v>5208</v>
      </c>
      <c r="AQ9" s="14">
        <v>6767</v>
      </c>
      <c r="AR9" s="14">
        <v>4193</v>
      </c>
      <c r="AS9" s="14">
        <v>1414</v>
      </c>
      <c r="AT9" s="14">
        <v>1693</v>
      </c>
      <c r="AU9" s="14">
        <v>288</v>
      </c>
      <c r="AV9" s="14">
        <v>453</v>
      </c>
      <c r="AW9" s="14">
        <v>127</v>
      </c>
    </row>
    <row r="10" spans="1:49" x14ac:dyDescent="0.2">
      <c r="A10" s="13" t="s">
        <v>88</v>
      </c>
      <c r="B10" s="14">
        <v>7698</v>
      </c>
      <c r="C10" s="14">
        <v>7070</v>
      </c>
      <c r="D10" s="14">
        <v>5105</v>
      </c>
      <c r="E10" s="14">
        <v>2401</v>
      </c>
      <c r="F10" s="14">
        <v>2007</v>
      </c>
      <c r="G10" s="14">
        <v>456</v>
      </c>
      <c r="H10" s="14">
        <v>569</v>
      </c>
      <c r="I10" s="14">
        <v>152</v>
      </c>
      <c r="J10" s="14">
        <v>7455</v>
      </c>
      <c r="K10" s="14">
        <v>7129</v>
      </c>
      <c r="L10" s="14">
        <v>5037</v>
      </c>
      <c r="M10" s="14">
        <v>2234</v>
      </c>
      <c r="N10" s="14">
        <v>1966</v>
      </c>
      <c r="O10" s="14">
        <v>456</v>
      </c>
      <c r="P10" s="14">
        <v>565</v>
      </c>
      <c r="Q10" s="14">
        <v>138</v>
      </c>
      <c r="R10" s="14">
        <v>7101</v>
      </c>
      <c r="S10" s="14">
        <v>7296</v>
      </c>
      <c r="T10" s="14">
        <v>4986</v>
      </c>
      <c r="U10" s="14">
        <v>2251</v>
      </c>
      <c r="V10" s="14">
        <v>2046</v>
      </c>
      <c r="W10" s="14">
        <v>382</v>
      </c>
      <c r="X10" s="14">
        <v>509</v>
      </c>
      <c r="Y10" s="14">
        <v>125</v>
      </c>
      <c r="Z10" s="14">
        <v>7040</v>
      </c>
      <c r="AA10" s="14">
        <v>7349</v>
      </c>
      <c r="AB10" s="14">
        <v>4925</v>
      </c>
      <c r="AC10" s="14">
        <v>2157</v>
      </c>
      <c r="AD10" s="14">
        <v>2009</v>
      </c>
      <c r="AE10" s="14">
        <v>383</v>
      </c>
      <c r="AF10" s="14">
        <v>506</v>
      </c>
      <c r="AG10" s="14">
        <v>123</v>
      </c>
      <c r="AH10" s="14">
        <v>6460</v>
      </c>
      <c r="AI10" s="14">
        <v>7349</v>
      </c>
      <c r="AJ10" s="14">
        <v>5920</v>
      </c>
      <c r="AK10" s="14">
        <v>2102</v>
      </c>
      <c r="AL10" s="14">
        <v>2083</v>
      </c>
      <c r="AM10" s="14">
        <v>420</v>
      </c>
      <c r="AN10" s="14">
        <v>584</v>
      </c>
      <c r="AO10" s="14">
        <v>127</v>
      </c>
      <c r="AP10" s="14">
        <v>6333</v>
      </c>
      <c r="AQ10" s="14">
        <v>7425</v>
      </c>
      <c r="AR10" s="14">
        <v>5800</v>
      </c>
      <c r="AS10" s="14">
        <v>2097</v>
      </c>
      <c r="AT10" s="14">
        <v>2024</v>
      </c>
      <c r="AU10" s="14">
        <v>416</v>
      </c>
      <c r="AV10" s="14">
        <v>574</v>
      </c>
      <c r="AW10" s="14">
        <v>120</v>
      </c>
    </row>
    <row r="11" spans="1:49" x14ac:dyDescent="0.2">
      <c r="A11" s="13" t="s">
        <v>87</v>
      </c>
      <c r="B11" s="14">
        <v>8968</v>
      </c>
      <c r="C11" s="14">
        <v>7301</v>
      </c>
      <c r="D11" s="14">
        <v>6075</v>
      </c>
      <c r="E11" s="14">
        <v>2936</v>
      </c>
      <c r="F11" s="14">
        <v>2257</v>
      </c>
      <c r="G11" s="14">
        <v>567</v>
      </c>
      <c r="H11" s="14">
        <v>659</v>
      </c>
      <c r="I11" s="14">
        <v>142</v>
      </c>
      <c r="J11" s="14">
        <v>8652</v>
      </c>
      <c r="K11" s="14">
        <v>7336</v>
      </c>
      <c r="L11" s="14">
        <v>5995</v>
      </c>
      <c r="M11" s="14">
        <v>2687</v>
      </c>
      <c r="N11" s="14">
        <v>2219</v>
      </c>
      <c r="O11" s="14">
        <v>566</v>
      </c>
      <c r="P11" s="14">
        <v>655</v>
      </c>
      <c r="Q11" s="14">
        <v>140</v>
      </c>
      <c r="R11" s="14">
        <v>8470</v>
      </c>
      <c r="S11" s="14">
        <v>7498</v>
      </c>
      <c r="T11" s="14">
        <v>6128</v>
      </c>
      <c r="U11" s="14">
        <v>2992</v>
      </c>
      <c r="V11" s="14">
        <v>2257</v>
      </c>
      <c r="W11" s="14">
        <v>541</v>
      </c>
      <c r="X11" s="14">
        <v>613</v>
      </c>
      <c r="Y11" s="14">
        <v>152</v>
      </c>
      <c r="Z11" s="14">
        <v>8405</v>
      </c>
      <c r="AA11" s="14">
        <v>7503</v>
      </c>
      <c r="AB11" s="14">
        <v>6045</v>
      </c>
      <c r="AC11" s="14">
        <v>2796</v>
      </c>
      <c r="AD11" s="14">
        <v>2214</v>
      </c>
      <c r="AE11" s="14">
        <v>544</v>
      </c>
      <c r="AF11" s="14">
        <v>609</v>
      </c>
      <c r="AG11" s="14">
        <v>150</v>
      </c>
      <c r="AH11" s="14">
        <v>7706</v>
      </c>
      <c r="AI11" s="14">
        <v>7839</v>
      </c>
      <c r="AJ11" s="14">
        <v>6851</v>
      </c>
      <c r="AK11" s="14">
        <v>3018</v>
      </c>
      <c r="AL11" s="14">
        <v>2283</v>
      </c>
      <c r="AM11" s="14">
        <v>571</v>
      </c>
      <c r="AN11" s="14">
        <v>642</v>
      </c>
      <c r="AO11" s="14">
        <v>165</v>
      </c>
      <c r="AP11" s="14">
        <v>7527</v>
      </c>
      <c r="AQ11" s="14">
        <v>7881</v>
      </c>
      <c r="AR11" s="14">
        <v>6797</v>
      </c>
      <c r="AS11" s="14">
        <v>2984</v>
      </c>
      <c r="AT11" s="14">
        <v>2243</v>
      </c>
      <c r="AU11" s="14">
        <v>566</v>
      </c>
      <c r="AV11" s="14">
        <v>635</v>
      </c>
      <c r="AW11" s="14">
        <v>162</v>
      </c>
    </row>
    <row r="12" spans="1:49" x14ac:dyDescent="0.2">
      <c r="A12" s="63"/>
      <c r="B12" s="59"/>
      <c r="C12" s="59"/>
      <c r="D12" s="59"/>
      <c r="E12" s="59"/>
      <c r="F12" s="59"/>
      <c r="G12" s="59"/>
      <c r="H12" s="59"/>
      <c r="I12" s="59"/>
      <c r="J12" s="59"/>
      <c r="K12" s="59"/>
      <c r="L12" s="59"/>
      <c r="M12" s="59"/>
      <c r="N12" s="59"/>
      <c r="O12" s="59"/>
      <c r="P12" s="59"/>
      <c r="Q12" s="59"/>
    </row>
    <row r="13" spans="1:49" x14ac:dyDescent="0.2">
      <c r="A13" s="60"/>
      <c r="B13" s="124"/>
      <c r="C13" s="124"/>
      <c r="D13" s="124"/>
      <c r="E13" s="124"/>
      <c r="F13" s="124"/>
      <c r="G13" s="124"/>
      <c r="H13" s="124"/>
      <c r="I13" s="124"/>
      <c r="J13" s="55"/>
      <c r="K13" s="52"/>
      <c r="L13" s="52"/>
      <c r="M13" s="52"/>
      <c r="N13" s="52"/>
      <c r="O13" s="52"/>
      <c r="P13" s="52"/>
      <c r="Q13" s="59"/>
    </row>
    <row r="14" spans="1:49" ht="18.75" x14ac:dyDescent="0.3">
      <c r="A14" s="9" t="s">
        <v>154</v>
      </c>
      <c r="Q14" s="52"/>
    </row>
    <row r="15" spans="1:49" ht="15" customHeight="1" x14ac:dyDescent="0.3">
      <c r="A15" s="9"/>
      <c r="B15" s="196">
        <v>2022</v>
      </c>
      <c r="C15" s="196"/>
      <c r="D15" s="196"/>
      <c r="E15" s="196"/>
      <c r="F15" s="196"/>
      <c r="G15" s="196"/>
      <c r="H15" s="196"/>
      <c r="I15" s="196"/>
      <c r="J15" s="196">
        <v>2023</v>
      </c>
      <c r="K15" s="196"/>
      <c r="L15" s="196"/>
      <c r="M15" s="196"/>
      <c r="N15" s="196"/>
      <c r="O15" s="196"/>
      <c r="P15" s="196"/>
      <c r="Q15" s="196"/>
      <c r="R15" s="196">
        <v>2024</v>
      </c>
      <c r="S15" s="196"/>
      <c r="T15" s="196"/>
      <c r="U15" s="196"/>
      <c r="V15" s="196"/>
      <c r="W15" s="196"/>
      <c r="X15" s="196"/>
      <c r="Y15" s="196"/>
    </row>
    <row r="16" spans="1:49" ht="15" customHeight="1" x14ac:dyDescent="0.25">
      <c r="A16" s="51"/>
      <c r="B16" s="196" t="s">
        <v>97</v>
      </c>
      <c r="C16" s="196"/>
      <c r="D16" s="196"/>
      <c r="E16" s="196"/>
      <c r="F16" s="196"/>
      <c r="G16" s="196"/>
      <c r="H16" s="196"/>
      <c r="I16" s="196"/>
      <c r="J16" s="197" t="s">
        <v>97</v>
      </c>
      <c r="K16" s="197"/>
      <c r="L16" s="197"/>
      <c r="M16" s="197"/>
      <c r="N16" s="197"/>
      <c r="O16" s="197"/>
      <c r="P16" s="197"/>
      <c r="Q16" s="197"/>
      <c r="R16" s="197" t="s">
        <v>97</v>
      </c>
      <c r="S16" s="197"/>
      <c r="T16" s="197"/>
      <c r="U16" s="197"/>
      <c r="V16" s="197"/>
      <c r="W16" s="197"/>
      <c r="X16" s="197"/>
      <c r="Y16" s="197"/>
    </row>
    <row r="17" spans="1:34" ht="15" x14ac:dyDescent="0.2">
      <c r="A17" s="16" t="s">
        <v>111</v>
      </c>
      <c r="B17" s="88" t="s">
        <v>120</v>
      </c>
      <c r="C17" s="73" t="s">
        <v>82</v>
      </c>
      <c r="D17" s="73" t="s">
        <v>83</v>
      </c>
      <c r="E17" s="73" t="s">
        <v>84</v>
      </c>
      <c r="F17" s="88" t="s">
        <v>121</v>
      </c>
      <c r="G17" s="73" t="s">
        <v>85</v>
      </c>
      <c r="H17" s="88" t="s">
        <v>122</v>
      </c>
      <c r="I17" s="88" t="s">
        <v>123</v>
      </c>
      <c r="J17" s="88" t="s">
        <v>120</v>
      </c>
      <c r="K17" s="73" t="s">
        <v>82</v>
      </c>
      <c r="L17" s="73" t="s">
        <v>83</v>
      </c>
      <c r="M17" s="73" t="s">
        <v>84</v>
      </c>
      <c r="N17" s="88" t="s">
        <v>121</v>
      </c>
      <c r="O17" s="73" t="s">
        <v>85</v>
      </c>
      <c r="P17" s="88" t="s">
        <v>122</v>
      </c>
      <c r="Q17" s="88" t="s">
        <v>123</v>
      </c>
      <c r="R17" s="88" t="s">
        <v>120</v>
      </c>
      <c r="S17" s="73" t="s">
        <v>82</v>
      </c>
      <c r="T17" s="73" t="s">
        <v>83</v>
      </c>
      <c r="U17" s="73" t="s">
        <v>84</v>
      </c>
      <c r="V17" s="88" t="s">
        <v>121</v>
      </c>
      <c r="W17" s="73" t="s">
        <v>85</v>
      </c>
      <c r="X17" s="88" t="s">
        <v>122</v>
      </c>
      <c r="Y17" s="88" t="s">
        <v>123</v>
      </c>
    </row>
    <row r="18" spans="1:34" x14ac:dyDescent="0.2">
      <c r="A18" s="13" t="s">
        <v>106</v>
      </c>
      <c r="B18" s="19">
        <v>0.64562737640000001</v>
      </c>
      <c r="C18" s="19">
        <v>0.53101104499999996</v>
      </c>
      <c r="D18" s="19">
        <v>0.54951690819999999</v>
      </c>
      <c r="E18" s="19">
        <v>0.2363013699</v>
      </c>
      <c r="F18" s="19">
        <v>0.40245566170000002</v>
      </c>
      <c r="G18" s="19">
        <v>0.8771929825</v>
      </c>
      <c r="H18" s="19">
        <v>0.9230769231</v>
      </c>
      <c r="I18" s="19">
        <v>0.2045454545</v>
      </c>
      <c r="J18" s="19">
        <v>0.51530272789999998</v>
      </c>
      <c r="K18" s="19">
        <v>0.48366990780000002</v>
      </c>
      <c r="L18" s="19">
        <v>0.53439153439999998</v>
      </c>
      <c r="M18" s="19">
        <v>0.4240506329</v>
      </c>
      <c r="N18" s="19">
        <v>0.40748031499999998</v>
      </c>
      <c r="O18" s="19">
        <v>0.98648648650000004</v>
      </c>
      <c r="P18" s="19">
        <v>0.41666666670000002</v>
      </c>
      <c r="Q18" s="19">
        <v>0.243902439</v>
      </c>
      <c r="R18" s="19">
        <v>0.69398907099999996</v>
      </c>
      <c r="S18" s="19">
        <v>0.45952899270000003</v>
      </c>
      <c r="T18" s="19">
        <v>0.67060212509999995</v>
      </c>
      <c r="U18" s="19">
        <v>0.2759856631</v>
      </c>
      <c r="V18" s="19">
        <v>0.33217391299999999</v>
      </c>
      <c r="W18" s="19">
        <v>0.95833333330000003</v>
      </c>
      <c r="X18" s="19">
        <v>0.28571428570000001</v>
      </c>
      <c r="Y18" s="19">
        <v>0.58333333330000003</v>
      </c>
    </row>
    <row r="19" spans="1:34" x14ac:dyDescent="0.2">
      <c r="A19" s="13" t="s">
        <v>91</v>
      </c>
      <c r="B19" s="19">
        <v>0.84000989120000003</v>
      </c>
      <c r="C19" s="19">
        <v>0.84833122100000002</v>
      </c>
      <c r="D19" s="19">
        <v>0.6994122586</v>
      </c>
      <c r="E19" s="19">
        <v>0.4708624709</v>
      </c>
      <c r="F19" s="19">
        <v>0.87076923080000002</v>
      </c>
      <c r="G19" s="19">
        <v>0.98901098899999995</v>
      </c>
      <c r="H19" s="19">
        <v>0.80981595090000003</v>
      </c>
      <c r="I19" s="19">
        <v>0.77647058820000003</v>
      </c>
      <c r="J19" s="19">
        <v>0.81647709810000002</v>
      </c>
      <c r="K19" s="19">
        <v>0.82138256759999995</v>
      </c>
      <c r="L19" s="19">
        <v>0.76850258179999997</v>
      </c>
      <c r="M19" s="19">
        <v>0.5739514349</v>
      </c>
      <c r="N19" s="19">
        <v>0.87710843370000002</v>
      </c>
      <c r="O19" s="19">
        <v>1</v>
      </c>
      <c r="P19" s="19">
        <v>0.91156462589999998</v>
      </c>
      <c r="Q19" s="19">
        <v>0.73611111110000005</v>
      </c>
      <c r="R19" s="19">
        <v>0.8378029079</v>
      </c>
      <c r="S19" s="19">
        <v>0.83107672470000005</v>
      </c>
      <c r="T19" s="19">
        <v>0.80896027049999997</v>
      </c>
      <c r="U19" s="19">
        <v>0.44523809520000002</v>
      </c>
      <c r="V19" s="19">
        <v>0.90044247789999998</v>
      </c>
      <c r="W19" s="19">
        <v>0.98850574710000005</v>
      </c>
      <c r="X19" s="19">
        <v>0.81097560980000005</v>
      </c>
      <c r="Y19" s="19">
        <v>0.81132075469999998</v>
      </c>
    </row>
    <row r="20" spans="1:34" x14ac:dyDescent="0.2">
      <c r="A20" s="13" t="s">
        <v>90</v>
      </c>
      <c r="B20" s="19">
        <v>0.89747345290000002</v>
      </c>
      <c r="C20" s="19">
        <v>0.95407308079999997</v>
      </c>
      <c r="D20" s="19">
        <v>0.88027320210000004</v>
      </c>
      <c r="E20" s="19">
        <v>0.84650630010000005</v>
      </c>
      <c r="F20" s="19">
        <v>0.94333102970000005</v>
      </c>
      <c r="G20" s="19">
        <v>0.97905759160000005</v>
      </c>
      <c r="H20" s="19">
        <v>0.96048632219999996</v>
      </c>
      <c r="I20" s="19">
        <v>0.84552845529999998</v>
      </c>
      <c r="J20" s="19">
        <v>0.90024989590000004</v>
      </c>
      <c r="K20" s="19">
        <v>0.95</v>
      </c>
      <c r="L20" s="19">
        <v>0.90328305239999995</v>
      </c>
      <c r="M20" s="19">
        <v>0.88182831660000005</v>
      </c>
      <c r="N20" s="19">
        <v>0.94104642589999998</v>
      </c>
      <c r="O20" s="19">
        <v>0.98630136989999995</v>
      </c>
      <c r="P20" s="19">
        <v>0.97050147490000005</v>
      </c>
      <c r="Q20" s="19">
        <v>0.79439252339999999</v>
      </c>
      <c r="R20" s="19">
        <v>0.91963448920000002</v>
      </c>
      <c r="S20" s="19">
        <v>0.9507183428</v>
      </c>
      <c r="T20" s="19">
        <v>0.89951961570000005</v>
      </c>
      <c r="U20" s="19">
        <v>0.89588377720000001</v>
      </c>
      <c r="V20" s="19">
        <v>0.94460431649999999</v>
      </c>
      <c r="W20" s="19">
        <v>0.98750000000000004</v>
      </c>
      <c r="X20" s="19">
        <v>0.95026178009999995</v>
      </c>
      <c r="Y20" s="19">
        <v>0.91764705879999997</v>
      </c>
    </row>
    <row r="21" spans="1:34" x14ac:dyDescent="0.2">
      <c r="A21" s="13" t="s">
        <v>89</v>
      </c>
      <c r="B21" s="19">
        <v>0.94858962690000004</v>
      </c>
      <c r="C21" s="19">
        <v>0.99385122979999996</v>
      </c>
      <c r="D21" s="19">
        <v>0.96912786210000001</v>
      </c>
      <c r="E21" s="19">
        <v>0.93226837060000001</v>
      </c>
      <c r="F21" s="19">
        <v>0.96494252869999997</v>
      </c>
      <c r="G21" s="19">
        <v>1</v>
      </c>
      <c r="H21" s="19">
        <v>0.96336206899999999</v>
      </c>
      <c r="I21" s="19">
        <v>0.92413793099999997</v>
      </c>
      <c r="J21" s="19">
        <v>0.95903771130000004</v>
      </c>
      <c r="K21" s="19">
        <v>0.99049151550000003</v>
      </c>
      <c r="L21" s="19">
        <v>0.96600265600000002</v>
      </c>
      <c r="M21" s="19">
        <v>0.96190476189999996</v>
      </c>
      <c r="N21" s="19">
        <v>0.96939376099999996</v>
      </c>
      <c r="O21" s="19">
        <v>1.0040650407</v>
      </c>
      <c r="P21" s="19">
        <v>0.99310344829999997</v>
      </c>
      <c r="Q21" s="19">
        <v>0.93835616440000003</v>
      </c>
      <c r="R21" s="19">
        <v>0.94828841949999998</v>
      </c>
      <c r="S21" s="19">
        <v>0.99705318990000003</v>
      </c>
      <c r="T21" s="19">
        <v>0.96501726119999998</v>
      </c>
      <c r="U21" s="19">
        <v>1.0021261517</v>
      </c>
      <c r="V21" s="19">
        <v>0.96522234890000003</v>
      </c>
      <c r="W21" s="19">
        <v>1</v>
      </c>
      <c r="X21" s="19">
        <v>0.94968553460000005</v>
      </c>
      <c r="Y21" s="19">
        <v>0.93382352940000002</v>
      </c>
    </row>
    <row r="22" spans="1:34" x14ac:dyDescent="0.2">
      <c r="A22" s="13" t="s">
        <v>88</v>
      </c>
      <c r="B22" s="19">
        <v>0.96843335929999996</v>
      </c>
      <c r="C22" s="19">
        <v>1.0083451202</v>
      </c>
      <c r="D22" s="19">
        <v>0.98667972579999996</v>
      </c>
      <c r="E22" s="19">
        <v>0.93044564760000004</v>
      </c>
      <c r="F22" s="19">
        <v>0.97957149980000002</v>
      </c>
      <c r="G22" s="19">
        <v>1</v>
      </c>
      <c r="H22" s="19">
        <v>0.99297012299999998</v>
      </c>
      <c r="I22" s="19">
        <v>0.90789473679999999</v>
      </c>
      <c r="J22" s="19">
        <v>0.99140966060000002</v>
      </c>
      <c r="K22" s="19">
        <v>1.0072642543999999</v>
      </c>
      <c r="L22" s="19">
        <v>0.98776574409999995</v>
      </c>
      <c r="M22" s="19">
        <v>0.95824078189999995</v>
      </c>
      <c r="N22" s="19">
        <v>0.98191593349999995</v>
      </c>
      <c r="O22" s="19">
        <v>1.002617801</v>
      </c>
      <c r="P22" s="19">
        <v>0.99410609039999998</v>
      </c>
      <c r="Q22" s="19">
        <v>0.98399999999999999</v>
      </c>
      <c r="R22" s="19">
        <v>0.98034055730000003</v>
      </c>
      <c r="S22" s="19">
        <v>1.0103415431</v>
      </c>
      <c r="T22" s="19">
        <v>0.97972972970000005</v>
      </c>
      <c r="U22" s="19">
        <v>0.99762131300000001</v>
      </c>
      <c r="V22" s="19">
        <v>0.97167546810000005</v>
      </c>
      <c r="W22" s="19">
        <v>0.99047619050000002</v>
      </c>
      <c r="X22" s="19">
        <v>0.98287671229999996</v>
      </c>
      <c r="Y22" s="19">
        <v>0.94488188979999999</v>
      </c>
    </row>
    <row r="23" spans="1:34" x14ac:dyDescent="0.2">
      <c r="A23" s="13" t="s">
        <v>87</v>
      </c>
      <c r="B23" s="19">
        <v>0.96476360390000004</v>
      </c>
      <c r="C23" s="19">
        <v>1.0047938639</v>
      </c>
      <c r="D23" s="19">
        <v>0.98683127569999995</v>
      </c>
      <c r="E23" s="19">
        <v>0.91519073569999998</v>
      </c>
      <c r="F23" s="19">
        <v>0.98316349140000003</v>
      </c>
      <c r="G23" s="19">
        <v>0.99823633160000003</v>
      </c>
      <c r="H23" s="19">
        <v>0.99393019729999998</v>
      </c>
      <c r="I23" s="19">
        <v>0.98591549300000003</v>
      </c>
      <c r="J23" s="19">
        <v>0.99232585600000001</v>
      </c>
      <c r="K23" s="19">
        <v>1.0006668445</v>
      </c>
      <c r="L23" s="19">
        <v>0.9864556136</v>
      </c>
      <c r="M23" s="19">
        <v>0.9344919786</v>
      </c>
      <c r="N23" s="19">
        <v>0.98094816129999995</v>
      </c>
      <c r="O23" s="19">
        <v>1.0055452865000001</v>
      </c>
      <c r="P23" s="19">
        <v>0.99347471450000002</v>
      </c>
      <c r="Q23" s="19">
        <v>0.98684210530000005</v>
      </c>
      <c r="R23" s="19">
        <v>0.97677134700000001</v>
      </c>
      <c r="S23" s="19">
        <v>1.0053578263</v>
      </c>
      <c r="T23" s="19">
        <v>0.992117939</v>
      </c>
      <c r="U23" s="19">
        <v>0.98873426109999996</v>
      </c>
      <c r="V23" s="19">
        <v>0.98247919399999994</v>
      </c>
      <c r="W23" s="19">
        <v>0.99124343260000003</v>
      </c>
      <c r="X23" s="19">
        <v>0.9890965732</v>
      </c>
      <c r="Y23" s="19">
        <v>0.98181818180000002</v>
      </c>
    </row>
    <row r="24" spans="1:34" s="52" customFormat="1" x14ac:dyDescent="0.2">
      <c r="A24" s="58"/>
      <c r="B24" s="52" t="s">
        <v>117</v>
      </c>
      <c r="D24" s="55"/>
      <c r="E24" s="55"/>
      <c r="J24" s="55"/>
      <c r="R24" s="125"/>
      <c r="S24" s="125"/>
      <c r="T24" s="125"/>
      <c r="Z24"/>
      <c r="AA24"/>
      <c r="AB24"/>
      <c r="AC24"/>
      <c r="AD24"/>
      <c r="AE24"/>
      <c r="AF24"/>
      <c r="AG24"/>
      <c r="AH24"/>
    </row>
    <row r="25" spans="1:34" x14ac:dyDescent="0.2">
      <c r="A25" s="89"/>
      <c r="B25" s="52" t="s">
        <v>180</v>
      </c>
      <c r="J25" s="80"/>
      <c r="K25" s="80"/>
      <c r="L25" s="80"/>
      <c r="M25" s="80"/>
      <c r="N25" s="80"/>
      <c r="O25" s="80"/>
      <c r="P25" s="176"/>
    </row>
    <row r="26" spans="1:34" x14ac:dyDescent="0.2">
      <c r="B26" s="52" t="s">
        <v>152</v>
      </c>
      <c r="E26"/>
      <c r="J26" s="79"/>
    </row>
    <row r="27" spans="1:34" x14ac:dyDescent="0.2">
      <c r="A27"/>
      <c r="B27" s="60"/>
      <c r="D27"/>
      <c r="E27"/>
      <c r="J27"/>
      <c r="R27" s="79"/>
      <c r="S27" s="79"/>
      <c r="T27" s="79"/>
    </row>
    <row r="28" spans="1:34" x14ac:dyDescent="0.2">
      <c r="A28"/>
      <c r="D28"/>
      <c r="E28"/>
      <c r="J28"/>
      <c r="R28" s="79"/>
      <c r="S28" s="79"/>
      <c r="T28" s="79"/>
    </row>
    <row r="29" spans="1:34" x14ac:dyDescent="0.2">
      <c r="A29"/>
      <c r="B29" s="173"/>
      <c r="C29" s="173"/>
      <c r="D29" s="173"/>
      <c r="E29" s="173"/>
      <c r="F29" s="173"/>
      <c r="G29" s="173"/>
      <c r="H29" s="173"/>
      <c r="I29" s="173"/>
      <c r="J29" s="173"/>
      <c r="K29" s="173"/>
      <c r="L29" s="173"/>
      <c r="M29" s="173"/>
      <c r="N29" s="173"/>
      <c r="O29" s="173"/>
      <c r="P29" s="173"/>
      <c r="Q29" s="173"/>
      <c r="R29" s="79"/>
      <c r="S29" s="79"/>
      <c r="T29" s="79"/>
    </row>
    <row r="30" spans="1:34" x14ac:dyDescent="0.2">
      <c r="A30"/>
      <c r="B30" s="173"/>
      <c r="C30" s="173"/>
      <c r="D30" s="173"/>
      <c r="E30" s="173"/>
      <c r="F30" s="173"/>
      <c r="G30" s="173"/>
      <c r="H30" s="173"/>
      <c r="I30" s="173"/>
      <c r="J30" s="173"/>
      <c r="K30" s="173"/>
      <c r="L30" s="173"/>
      <c r="M30" s="173"/>
      <c r="N30" s="173"/>
      <c r="O30" s="173"/>
      <c r="P30" s="173"/>
      <c r="Q30" s="173"/>
      <c r="R30" s="79"/>
      <c r="S30" s="79"/>
      <c r="T30" s="79"/>
    </row>
    <row r="31" spans="1:34" x14ac:dyDescent="0.2">
      <c r="A31"/>
      <c r="B31" s="173"/>
      <c r="C31" s="173"/>
      <c r="D31" s="173"/>
      <c r="E31" s="173"/>
      <c r="F31" s="173"/>
      <c r="G31" s="173"/>
      <c r="H31" s="173"/>
      <c r="I31" s="173"/>
      <c r="J31" s="173"/>
      <c r="K31" s="173"/>
      <c r="L31" s="173"/>
      <c r="M31" s="173"/>
      <c r="N31" s="173"/>
      <c r="O31" s="173"/>
      <c r="P31" s="173"/>
      <c r="Q31" s="173"/>
      <c r="R31" s="79"/>
      <c r="S31" s="79"/>
      <c r="T31" s="79"/>
    </row>
    <row r="32" spans="1:34" x14ac:dyDescent="0.2">
      <c r="A32"/>
      <c r="B32" s="173"/>
      <c r="C32" s="173"/>
      <c r="D32" s="173"/>
      <c r="E32" s="173"/>
      <c r="F32" s="173"/>
      <c r="G32" s="173"/>
      <c r="H32" s="173"/>
      <c r="I32" s="173"/>
      <c r="J32" s="173"/>
      <c r="K32" s="173"/>
      <c r="L32" s="173"/>
      <c r="M32" s="173"/>
      <c r="N32" s="173"/>
      <c r="O32" s="173"/>
      <c r="P32" s="173"/>
      <c r="Q32" s="173"/>
      <c r="R32" s="79"/>
      <c r="S32" s="79"/>
      <c r="T32" s="79"/>
    </row>
    <row r="33" spans="1:20" x14ac:dyDescent="0.2">
      <c r="A33"/>
      <c r="B33" s="173"/>
      <c r="C33" s="173"/>
      <c r="D33" s="173"/>
      <c r="E33" s="173"/>
      <c r="F33" s="173"/>
      <c r="G33" s="173"/>
      <c r="H33" s="173"/>
      <c r="I33" s="173"/>
      <c r="J33" s="173"/>
      <c r="K33" s="173"/>
      <c r="L33" s="173"/>
      <c r="M33" s="173"/>
      <c r="N33" s="173"/>
      <c r="O33" s="173"/>
      <c r="P33" s="173"/>
      <c r="Q33" s="173"/>
      <c r="R33" s="79"/>
      <c r="S33" s="79"/>
      <c r="T33" s="79"/>
    </row>
    <row r="34" spans="1:20" x14ac:dyDescent="0.2">
      <c r="A34"/>
      <c r="B34" s="173"/>
      <c r="C34" s="173"/>
      <c r="D34" s="173"/>
      <c r="E34" s="173"/>
      <c r="F34" s="173"/>
      <c r="G34" s="173"/>
      <c r="H34" s="173"/>
      <c r="I34" s="173"/>
      <c r="J34" s="173"/>
      <c r="K34" s="173"/>
      <c r="L34" s="173"/>
      <c r="M34" s="173"/>
      <c r="N34" s="173"/>
      <c r="O34" s="173"/>
      <c r="P34" s="173"/>
      <c r="Q34" s="173"/>
      <c r="R34" s="79"/>
      <c r="S34" s="79"/>
      <c r="T34" s="79"/>
    </row>
    <row r="35" spans="1:20" x14ac:dyDescent="0.2">
      <c r="A35"/>
      <c r="B35" s="173"/>
      <c r="C35" s="173"/>
      <c r="D35" s="173"/>
      <c r="E35" s="173"/>
      <c r="F35" s="173"/>
      <c r="G35" s="173"/>
      <c r="H35" s="173"/>
      <c r="I35" s="173"/>
      <c r="J35" s="173"/>
      <c r="K35" s="173"/>
      <c r="L35" s="173"/>
      <c r="M35" s="173"/>
      <c r="N35" s="173"/>
      <c r="O35" s="173"/>
      <c r="P35" s="173"/>
      <c r="Q35" s="173"/>
    </row>
    <row r="36" spans="1:20" x14ac:dyDescent="0.2">
      <c r="J36" s="104"/>
      <c r="K36" s="79"/>
      <c r="L36" s="79"/>
      <c r="M36" s="79"/>
      <c r="N36" s="79"/>
      <c r="O36" s="79"/>
      <c r="P36" s="79"/>
      <c r="Q36" s="79"/>
    </row>
    <row r="37" spans="1:20" x14ac:dyDescent="0.2">
      <c r="J37" s="104"/>
      <c r="K37" s="79"/>
      <c r="L37" s="79"/>
      <c r="M37" s="79"/>
      <c r="N37" s="79"/>
      <c r="O37" s="79"/>
      <c r="P37" s="79"/>
      <c r="Q37" s="79"/>
    </row>
  </sheetData>
  <mergeCells count="15">
    <mergeCell ref="B3:Q3"/>
    <mergeCell ref="R3:AG3"/>
    <mergeCell ref="R16:Y16"/>
    <mergeCell ref="AH3:AW3"/>
    <mergeCell ref="AH4:AO4"/>
    <mergeCell ref="AP4:AW4"/>
    <mergeCell ref="R4:Y4"/>
    <mergeCell ref="Z4:AG4"/>
    <mergeCell ref="R15:Y15"/>
    <mergeCell ref="B16:I16"/>
    <mergeCell ref="B4:I4"/>
    <mergeCell ref="J4:Q4"/>
    <mergeCell ref="J16:Q16"/>
    <mergeCell ref="B15:I15"/>
    <mergeCell ref="J15:Q15"/>
  </mergeCells>
  <phoneticPr fontId="5" type="noConversion"/>
  <hyperlinks>
    <hyperlink ref="A1" location="Contents!A1" display="&lt;Back to contents&gt;" xr:uid="{00000000-0004-0000-0800-000000000000}"/>
  </hyperlinks>
  <pageMargins left="0.39370078740157483" right="0.39370078740157483" top="0.39370078740157483" bottom="0.39370078740157483" header="0" footer="0"/>
  <pageSetup paperSize="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curityClassification xmlns="9943A7E8-8762-43E7-8D7A-B992B333BD15" xsi:nil="true"/>
  </documentManagement>
</p:properties>
</file>

<file path=customXml/item4.xml><?xml version="1.0" encoding="utf-8"?>
<ct:contentTypeSchema xmlns:ct="http://schemas.microsoft.com/office/2006/metadata/contentType" xmlns:ma="http://schemas.microsoft.com/office/2006/metadata/properties/metaAttributes" ct:_="" ma:_="" ma:contentTypeName="PDMS Document" ma:contentTypeID="0x010100266966F133664895A6EE3632470D45F5009C2F73683BEA014888D963D41A80BDD2" ma:contentTypeVersion="" ma:contentTypeDescription="PDMS Document Site Content Type" ma:contentTypeScope="" ma:versionID="c8a98da6174107e14d61d4888d690927">
  <xsd:schema xmlns:xsd="http://www.w3.org/2001/XMLSchema" xmlns:xs="http://www.w3.org/2001/XMLSchema" xmlns:p="http://schemas.microsoft.com/office/2006/metadata/properties" xmlns:ns2="9943A7E8-8762-43E7-8D7A-B992B333BD15" targetNamespace="http://schemas.microsoft.com/office/2006/metadata/properties" ma:root="true" ma:fieldsID="0ad157053d972ce46454ff2acbbe0881" ns2:_="">
    <xsd:import namespace="9943A7E8-8762-43E7-8D7A-B992B333BD15"/>
    <xsd:element name="properties">
      <xsd:complexType>
        <xsd:sequence>
          <xsd:element name="documentManagement">
            <xsd:complexType>
              <xsd:all>
                <xsd:element ref="ns2:SecurityClassif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43A7E8-8762-43E7-8D7A-B992B333BD15" elementFormDefault="qualified">
    <xsd:import namespace="http://schemas.microsoft.com/office/2006/documentManagement/types"/>
    <xsd:import namespace="http://schemas.microsoft.com/office/infopath/2007/PartnerControls"/>
    <xsd:element name="SecurityClassification" ma:index="8" nillable="true" ma:displayName="Security Classification" ma:hidden="true" ma:internalName="SecurityClassificat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89BDB2-242C-4878-AF5C-1FA133C92B1C}">
  <ds:schemaRefs>
    <ds:schemaRef ds:uri="http://schemas.microsoft.com/office/2006/metadata/longProperties"/>
  </ds:schemaRefs>
</ds:datastoreItem>
</file>

<file path=customXml/itemProps2.xml><?xml version="1.0" encoding="utf-8"?>
<ds:datastoreItem xmlns:ds="http://schemas.openxmlformats.org/officeDocument/2006/customXml" ds:itemID="{27B4BED0-A41B-4166-802D-6B23E629F897}">
  <ds:schemaRefs>
    <ds:schemaRef ds:uri="http://schemas.microsoft.com/sharepoint/v3/contenttype/forms"/>
  </ds:schemaRefs>
</ds:datastoreItem>
</file>

<file path=customXml/itemProps3.xml><?xml version="1.0" encoding="utf-8"?>
<ds:datastoreItem xmlns:ds="http://schemas.openxmlformats.org/officeDocument/2006/customXml" ds:itemID="{23F4230D-3F9D-459D-BC8D-671EB593AF33}">
  <ds:schemaRefs>
    <ds:schemaRef ds:uri="http://purl.org/dc/dcmitype/"/>
    <ds:schemaRef ds:uri="http://purl.org/dc/terms/"/>
    <ds:schemaRef ds:uri="http://schemas.microsoft.com/office/2006/metadata/properties"/>
    <ds:schemaRef ds:uri="http://www.w3.org/XML/1998/namespace"/>
    <ds:schemaRef ds:uri="http://purl.org/dc/elements/1.1/"/>
    <ds:schemaRef ds:uri="http://schemas.microsoft.com/office/2006/documentManagement/types"/>
    <ds:schemaRef ds:uri="http://schemas.openxmlformats.org/package/2006/metadata/core-properties"/>
    <ds:schemaRef ds:uri="9943A7E8-8762-43E7-8D7A-B992B333BD15"/>
    <ds:schemaRef ds:uri="http://schemas.microsoft.com/office/infopath/2007/PartnerControls"/>
  </ds:schemaRefs>
</ds:datastoreItem>
</file>

<file path=customXml/itemProps4.xml><?xml version="1.0" encoding="utf-8"?>
<ds:datastoreItem xmlns:ds="http://schemas.openxmlformats.org/officeDocument/2006/customXml" ds:itemID="{C9D44526-872B-4BF2-828B-36E9D66BA6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43A7E8-8762-43E7-8D7A-B992B333BD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Contents</vt:lpstr>
      <vt:lpstr>Table A1</vt:lpstr>
      <vt:lpstr>Table A2</vt:lpstr>
      <vt:lpstr>Table A3</vt:lpstr>
      <vt:lpstr>Tables A4.1 and A4.2</vt:lpstr>
      <vt:lpstr>Table A5</vt:lpstr>
      <vt:lpstr>Table A6</vt:lpstr>
      <vt:lpstr>Table A7</vt:lpstr>
      <vt:lpstr>Tables A8.1 and A8.2</vt:lpstr>
      <vt:lpstr>Tables A9.1 and A9.2</vt:lpstr>
      <vt:lpstr>Table A10</vt:lpstr>
      <vt:lpstr>Contents!Print_Area</vt:lpstr>
      <vt:lpstr>'Table A1'!Print_Area</vt:lpstr>
      <vt:lpstr>'Table A10'!Print_Area</vt:lpstr>
      <vt:lpstr>'Table A2'!Print_Area</vt:lpstr>
      <vt:lpstr>'Table A3'!Print_Area</vt:lpstr>
      <vt:lpstr>'Table A5'!Print_Area</vt:lpstr>
      <vt:lpstr>'Table A6'!Print_Area</vt:lpstr>
      <vt:lpstr>'Table A7'!Print_Area</vt:lpstr>
      <vt:lpstr>'Tables A4.1 and A4.2'!Print_Area</vt:lpstr>
      <vt:lpstr>'Tables A8.1 and A8.2'!Print_Area</vt:lpstr>
      <vt:lpstr>'Table A1'!Print_Titles</vt:lpstr>
      <vt:lpstr>'Table A2'!Print_Titles</vt:lpstr>
      <vt:lpstr>'Table A3'!Print_Titles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Undergraduate Applications Offers and Acceptances 2012 appendices</dc:title>
  <dc:creator>L'HUILLIER,Glenn</dc:creator>
  <cp:lastModifiedBy>LU,Geoffrey</cp:lastModifiedBy>
  <cp:lastPrinted>2018-09-20T01:11:54Z</cp:lastPrinted>
  <dcterms:created xsi:type="dcterms:W3CDTF">2010-06-21T01:06:29Z</dcterms:created>
  <dcterms:modified xsi:type="dcterms:W3CDTF">2025-07-08T02:46:55Z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digenous">
    <vt:lpwstr/>
  </property>
  <property fmtid="{D5CDD505-2E9C-101B-9397-08002B2CF9AE}" pid="3" name="xd_Signature">
    <vt:lpwstr/>
  </property>
  <property fmtid="{D5CDD505-2E9C-101B-9397-08002B2CF9AE}" pid="4" name="TemplateUrl">
    <vt:lpwstr/>
  </property>
  <property fmtid="{D5CDD505-2E9C-101B-9397-08002B2CF9AE}" pid="5" name="xd_ProgID">
    <vt:lpwstr/>
  </property>
  <property fmtid="{D5CDD505-2E9C-101B-9397-08002B2CF9AE}" pid="6" name="Youth">
    <vt:lpwstr/>
  </property>
  <property fmtid="{D5CDD505-2E9C-101B-9397-08002B2CF9AE}" pid="7" name="WorkplaceRelations">
    <vt:lpwstr/>
  </property>
  <property fmtid="{D5CDD505-2E9C-101B-9397-08002B2CF9AE}" pid="8" name="TheDepartment">
    <vt:lpwstr/>
  </property>
  <property fmtid="{D5CDD505-2E9C-101B-9397-08002B2CF9AE}" pid="9" name="International">
    <vt:lpwstr/>
  </property>
  <property fmtid="{D5CDD505-2E9C-101B-9397-08002B2CF9AE}" pid="10" name="Skills">
    <vt:lpwstr/>
  </property>
  <property fmtid="{D5CDD505-2E9C-101B-9397-08002B2CF9AE}" pid="11" name="Employment">
    <vt:lpwstr/>
  </property>
  <property fmtid="{D5CDD505-2E9C-101B-9397-08002B2CF9AE}" pid="12" name="EarlyChildhood">
    <vt:lpwstr/>
  </property>
  <property fmtid="{D5CDD505-2E9C-101B-9397-08002B2CF9AE}" pid="13" name="Schooling">
    <vt:lpwstr/>
  </property>
  <property fmtid="{D5CDD505-2E9C-101B-9397-08002B2CF9AE}" pid="14" name="HigherEducation">
    <vt:lpwstr>1</vt:lpwstr>
  </property>
  <property fmtid="{D5CDD505-2E9C-101B-9397-08002B2CF9AE}" pid="15" name="PublishingContact">
    <vt:lpwstr>449</vt:lpwstr>
  </property>
  <property fmtid="{D5CDD505-2E9C-101B-9397-08002B2CF9AE}" pid="16" name="display_urn:schemas-microsoft-com:office:office#PublishingContact">
    <vt:lpwstr>Quality Assurance</vt:lpwstr>
  </property>
  <property fmtid="{D5CDD505-2E9C-101B-9397-08002B2CF9AE}" pid="17" name="FunctionLookupField">
    <vt:lpwstr/>
  </property>
  <property fmtid="{D5CDD505-2E9C-101B-9397-08002B2CF9AE}" pid="18" name="Document Category">
    <vt:lpwstr/>
  </property>
  <property fmtid="{D5CDD505-2E9C-101B-9397-08002B2CF9AE}" pid="19" name="Resources">
    <vt:lpwstr/>
  </property>
  <property fmtid="{D5CDD505-2E9C-101B-9397-08002B2CF9AE}" pid="20" name="AudienceField">
    <vt:lpwstr/>
  </property>
  <property fmtid="{D5CDD505-2E9C-101B-9397-08002B2CF9AE}" pid="21" name="Comments">
    <vt:lpwstr/>
  </property>
  <property fmtid="{D5CDD505-2E9C-101B-9397-08002B2CF9AE}" pid="22" name="_NewReviewCycle">
    <vt:lpwstr/>
  </property>
  <property fmtid="{D5CDD505-2E9C-101B-9397-08002B2CF9AE}" pid="23" name="MSIP_Label_79d889eb-932f-4752-8739-64d25806ef64_Enabled">
    <vt:lpwstr>true</vt:lpwstr>
  </property>
  <property fmtid="{D5CDD505-2E9C-101B-9397-08002B2CF9AE}" pid="24" name="MSIP_Label_79d889eb-932f-4752-8739-64d25806ef64_SetDate">
    <vt:lpwstr>2024-08-26T03:35:02Z</vt:lpwstr>
  </property>
  <property fmtid="{D5CDD505-2E9C-101B-9397-08002B2CF9AE}" pid="25" name="MSIP_Label_79d889eb-932f-4752-8739-64d25806ef64_Method">
    <vt:lpwstr>Privileged</vt:lpwstr>
  </property>
  <property fmtid="{D5CDD505-2E9C-101B-9397-08002B2CF9AE}" pid="26" name="MSIP_Label_79d889eb-932f-4752-8739-64d25806ef64_Name">
    <vt:lpwstr>79d889eb-932f-4752-8739-64d25806ef64</vt:lpwstr>
  </property>
  <property fmtid="{D5CDD505-2E9C-101B-9397-08002B2CF9AE}" pid="27" name="MSIP_Label_79d889eb-932f-4752-8739-64d25806ef64_SiteId">
    <vt:lpwstr>dd0cfd15-4558-4b12-8bad-ea26984fc417</vt:lpwstr>
  </property>
  <property fmtid="{D5CDD505-2E9C-101B-9397-08002B2CF9AE}" pid="28" name="MSIP_Label_79d889eb-932f-4752-8739-64d25806ef64_ActionId">
    <vt:lpwstr>07f463f2-1437-4e09-9b16-94f3bccd9359</vt:lpwstr>
  </property>
  <property fmtid="{D5CDD505-2E9C-101B-9397-08002B2CF9AE}" pid="29" name="MSIP_Label_79d889eb-932f-4752-8739-64d25806ef64_ContentBits">
    <vt:lpwstr>0</vt:lpwstr>
  </property>
  <property fmtid="{D5CDD505-2E9C-101B-9397-08002B2CF9AE}" pid="30" name="ContentTypeId">
    <vt:lpwstr>0x010100266966F133664895A6EE3632470D45F5009C2F73683BEA014888D963D41A80BDD2</vt:lpwstr>
  </property>
</Properties>
</file>