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A9A8BC3F-EA0B-43F8-9D7D-B1F0074620EB}" xr6:coauthVersionLast="47" xr6:coauthVersionMax="47" xr10:uidLastSave="{00000000-0000-0000-0000-000000000000}"/>
  <bookViews>
    <workbookView xWindow="-110" yWindow="-110" windowWidth="25820" windowHeight="13900" tabRatio="760" xr2:uid="{00000000-000D-0000-FFFF-FFFF00000000}"/>
  </bookViews>
  <sheets>
    <sheet name="Contents" sheetId="11" r:id="rId1"/>
    <sheet name="1 " sheetId="16" r:id="rId2"/>
    <sheet name="2" sheetId="10" r:id="rId3"/>
    <sheet name="3" sheetId="17" r:id="rId4"/>
    <sheet name="4" sheetId="18" r:id="rId5"/>
    <sheet name="5 " sheetId="23" r:id="rId6"/>
    <sheet name="6" sheetId="13" r:id="rId7"/>
    <sheet name="7" sheetId="14" r:id="rId8"/>
    <sheet name="8" sheetId="4" r:id="rId9"/>
  </sheets>
  <definedNames>
    <definedName name="_xlnm._FilterDatabase" localSheetId="4" hidden="1">'4'!$B$55:$F$174</definedName>
    <definedName name="_xlnm._FilterDatabase" localSheetId="8" hidden="1">'8'!$H$4:$K$6</definedName>
    <definedName name="_xlnm.Print_Area" localSheetId="1">'1 '!$A$1:$M$132</definedName>
    <definedName name="_xlnm.Print_Area" localSheetId="2">'2'!$A$1:$K$122</definedName>
    <definedName name="_xlnm.Print_Area" localSheetId="3">'3'!$A$1:$K$121</definedName>
    <definedName name="_xlnm.Print_Area" localSheetId="4">'4'!$A$1:$K$180</definedName>
    <definedName name="_xlnm.Print_Area" localSheetId="5">'5 '!$A$1:$K$64</definedName>
    <definedName name="_xlnm.Print_Area" localSheetId="6">'6'!$A$1:$K$66</definedName>
    <definedName name="_xlnm.Print_Area" localSheetId="7">'7'!$A$1:$K$63</definedName>
    <definedName name="_xlnm.Print_Area" localSheetId="8">'8'!$A$1:$K$178</definedName>
    <definedName name="_xlnm.Print_Area" localSheetId="0">Contents!$A$1:$P$11</definedName>
    <definedName name="_xlnm.Print_Titles" localSheetId="1">'1 '!$3:$5</definedName>
    <definedName name="_xlnm.Print_Titles" localSheetId="2">'2'!$3:$5</definedName>
    <definedName name="_xlnm.Print_Titles" localSheetId="3">'3'!$3:$5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4" l="1"/>
  <c r="F21" i="14"/>
  <c r="E20" i="14"/>
  <c r="E21" i="14"/>
  <c r="K20" i="14"/>
  <c r="K21" i="14"/>
  <c r="J20" i="14"/>
  <c r="J21" i="14"/>
  <c r="F20" i="13"/>
  <c r="F21" i="13"/>
  <c r="E20" i="13"/>
  <c r="E21" i="13"/>
  <c r="K20" i="13"/>
  <c r="K21" i="13"/>
  <c r="J20" i="13"/>
  <c r="J21" i="13"/>
  <c r="K20" i="23"/>
  <c r="K21" i="23"/>
  <c r="J20" i="23"/>
  <c r="J21" i="23"/>
  <c r="F20" i="23"/>
  <c r="F21" i="23"/>
  <c r="E20" i="23"/>
  <c r="E21" i="23"/>
  <c r="K34" i="17"/>
  <c r="K35" i="17"/>
  <c r="J34" i="17"/>
  <c r="J35" i="17"/>
  <c r="F34" i="17"/>
  <c r="F35" i="17"/>
  <c r="E34" i="17"/>
  <c r="E35" i="17"/>
  <c r="K34" i="10"/>
  <c r="K35" i="10"/>
  <c r="J34" i="10"/>
  <c r="J35" i="10"/>
  <c r="F34" i="10"/>
  <c r="F35" i="10"/>
  <c r="E34" i="10"/>
  <c r="E35" i="10"/>
  <c r="K34" i="16"/>
  <c r="K35" i="16"/>
  <c r="J34" i="16"/>
  <c r="J35" i="16"/>
  <c r="F34" i="16"/>
  <c r="F35" i="16"/>
  <c r="E34" i="16"/>
  <c r="E35" i="16"/>
  <c r="E72" i="18"/>
  <c r="F72" i="18"/>
  <c r="J72" i="18"/>
  <c r="K72" i="18"/>
  <c r="E72" i="4"/>
  <c r="F72" i="4"/>
  <c r="J72" i="4"/>
  <c r="K72" i="4"/>
  <c r="F109" i="16"/>
  <c r="E109" i="16"/>
  <c r="K101" i="10"/>
  <c r="F101" i="10"/>
  <c r="E101" i="10"/>
  <c r="J101" i="10"/>
  <c r="K86" i="10"/>
  <c r="J86" i="10"/>
  <c r="F86" i="10"/>
  <c r="E86" i="10"/>
  <c r="D8" i="16"/>
  <c r="D11" i="16"/>
  <c r="F11" i="16" s="1"/>
  <c r="F6" i="16"/>
  <c r="I8" i="16"/>
  <c r="I11" i="16"/>
  <c r="K6" i="16"/>
  <c r="F7" i="16"/>
  <c r="K7" i="16"/>
  <c r="C8" i="16"/>
  <c r="G8" i="16"/>
  <c r="G14" i="16" s="1"/>
  <c r="H8" i="16"/>
  <c r="H14" i="16" s="1"/>
  <c r="F9" i="16"/>
  <c r="K9" i="16"/>
  <c r="F10" i="16"/>
  <c r="K10" i="16"/>
  <c r="C11" i="16"/>
  <c r="G11" i="16"/>
  <c r="H11" i="16"/>
  <c r="F12" i="16"/>
  <c r="K12" i="16"/>
  <c r="F13" i="16"/>
  <c r="K13" i="16"/>
  <c r="E15" i="16"/>
  <c r="F15" i="16"/>
  <c r="J15" i="16"/>
  <c r="K15" i="16"/>
  <c r="E16" i="16"/>
  <c r="F16" i="16"/>
  <c r="J16" i="16"/>
  <c r="K16" i="16"/>
  <c r="E17" i="16"/>
  <c r="F17" i="16"/>
  <c r="J17" i="16"/>
  <c r="K17" i="16"/>
  <c r="E18" i="16"/>
  <c r="F18" i="16"/>
  <c r="J18" i="16"/>
  <c r="K18" i="16"/>
  <c r="E19" i="16"/>
  <c r="F19" i="16"/>
  <c r="J19" i="16"/>
  <c r="K19" i="16"/>
  <c r="E20" i="16"/>
  <c r="F20" i="16"/>
  <c r="J20" i="16"/>
  <c r="K20" i="16"/>
  <c r="E21" i="16"/>
  <c r="F21" i="16"/>
  <c r="J21" i="16"/>
  <c r="K21" i="16"/>
  <c r="E22" i="16"/>
  <c r="F22" i="16"/>
  <c r="J22" i="16"/>
  <c r="K22" i="16"/>
  <c r="E23" i="16"/>
  <c r="F23" i="16"/>
  <c r="J23" i="16"/>
  <c r="K23" i="16"/>
  <c r="E24" i="16"/>
  <c r="F24" i="16"/>
  <c r="J24" i="16"/>
  <c r="K24" i="16"/>
  <c r="E25" i="16"/>
  <c r="F25" i="16"/>
  <c r="J25" i="16"/>
  <c r="K25" i="16"/>
  <c r="E26" i="16"/>
  <c r="F26" i="16"/>
  <c r="J26" i="16"/>
  <c r="K26" i="16"/>
  <c r="E27" i="16"/>
  <c r="F27" i="16"/>
  <c r="J27" i="16"/>
  <c r="K27" i="16"/>
  <c r="E28" i="16"/>
  <c r="F28" i="16"/>
  <c r="J28" i="16"/>
  <c r="K28" i="16"/>
  <c r="E29" i="16"/>
  <c r="F29" i="16"/>
  <c r="J29" i="16"/>
  <c r="K29" i="16"/>
  <c r="E30" i="16"/>
  <c r="F30" i="16"/>
  <c r="J30" i="16"/>
  <c r="K30" i="16"/>
  <c r="E31" i="16"/>
  <c r="F31" i="16"/>
  <c r="J31" i="16"/>
  <c r="K31" i="16"/>
  <c r="E32" i="16"/>
  <c r="F32" i="16"/>
  <c r="J32" i="16"/>
  <c r="K32" i="16"/>
  <c r="E33" i="16"/>
  <c r="F33" i="16"/>
  <c r="J33" i="16"/>
  <c r="K33" i="16"/>
  <c r="E36" i="16"/>
  <c r="F36" i="16"/>
  <c r="J36" i="16"/>
  <c r="K36" i="16"/>
  <c r="E37" i="16"/>
  <c r="F37" i="16"/>
  <c r="J37" i="16"/>
  <c r="K37" i="16"/>
  <c r="E38" i="16"/>
  <c r="F38" i="16"/>
  <c r="J38" i="16"/>
  <c r="K38" i="16"/>
  <c r="E39" i="16"/>
  <c r="F39" i="16"/>
  <c r="J39" i="16"/>
  <c r="K39" i="16"/>
  <c r="E40" i="16"/>
  <c r="F40" i="16"/>
  <c r="J40" i="16"/>
  <c r="K40" i="16"/>
  <c r="E41" i="16"/>
  <c r="F41" i="16"/>
  <c r="J41" i="16"/>
  <c r="K41" i="16"/>
  <c r="E42" i="16"/>
  <c r="F42" i="16"/>
  <c r="J42" i="16"/>
  <c r="K42" i="16"/>
  <c r="E43" i="16"/>
  <c r="F43" i="16"/>
  <c r="J43" i="16"/>
  <c r="K43" i="16"/>
  <c r="E44" i="16"/>
  <c r="F44" i="16"/>
  <c r="J44" i="16"/>
  <c r="K44" i="16"/>
  <c r="E45" i="16"/>
  <c r="F45" i="16"/>
  <c r="J45" i="16"/>
  <c r="K45" i="16"/>
  <c r="E46" i="16"/>
  <c r="F46" i="16"/>
  <c r="J46" i="16"/>
  <c r="K46" i="16"/>
  <c r="E47" i="16"/>
  <c r="F47" i="16"/>
  <c r="J47" i="16"/>
  <c r="K47" i="16"/>
  <c r="E48" i="16"/>
  <c r="F48" i="16"/>
  <c r="J48" i="16"/>
  <c r="K48" i="16"/>
  <c r="E49" i="16"/>
  <c r="F49" i="16"/>
  <c r="J49" i="16"/>
  <c r="K49" i="16"/>
  <c r="E50" i="16"/>
  <c r="F50" i="16"/>
  <c r="J50" i="16"/>
  <c r="K50" i="16"/>
  <c r="E51" i="16"/>
  <c r="F51" i="16"/>
  <c r="J51" i="16"/>
  <c r="K51" i="16"/>
  <c r="E52" i="16"/>
  <c r="F52" i="16"/>
  <c r="J52" i="16"/>
  <c r="K52" i="16"/>
  <c r="E53" i="16"/>
  <c r="F53" i="16"/>
  <c r="J53" i="16"/>
  <c r="K53" i="16"/>
  <c r="E54" i="16"/>
  <c r="F54" i="16"/>
  <c r="J54" i="16"/>
  <c r="K54" i="16"/>
  <c r="E55" i="16"/>
  <c r="F55" i="16"/>
  <c r="J55" i="16"/>
  <c r="K55" i="16"/>
  <c r="E56" i="16"/>
  <c r="F56" i="16"/>
  <c r="J56" i="16"/>
  <c r="K56" i="16"/>
  <c r="E57" i="16"/>
  <c r="F57" i="16"/>
  <c r="J57" i="16"/>
  <c r="K57" i="16"/>
  <c r="E58" i="16"/>
  <c r="F58" i="16"/>
  <c r="J58" i="16"/>
  <c r="K58" i="16"/>
  <c r="E59" i="16"/>
  <c r="F59" i="16"/>
  <c r="J59" i="16"/>
  <c r="K59" i="16"/>
  <c r="E60" i="16"/>
  <c r="F60" i="16"/>
  <c r="J60" i="16"/>
  <c r="K60" i="16"/>
  <c r="E61" i="16"/>
  <c r="F61" i="16"/>
  <c r="J61" i="16"/>
  <c r="K61" i="16"/>
  <c r="E62" i="16"/>
  <c r="F62" i="16"/>
  <c r="J62" i="16"/>
  <c r="K62" i="16"/>
  <c r="E63" i="16"/>
  <c r="F63" i="16"/>
  <c r="J63" i="16"/>
  <c r="K63" i="16"/>
  <c r="E64" i="16"/>
  <c r="F64" i="16"/>
  <c r="J64" i="16"/>
  <c r="K64" i="16"/>
  <c r="E65" i="16"/>
  <c r="F65" i="16"/>
  <c r="J65" i="16"/>
  <c r="K65" i="16"/>
  <c r="E66" i="16"/>
  <c r="F66" i="16"/>
  <c r="J66" i="16"/>
  <c r="K66" i="16"/>
  <c r="E67" i="16"/>
  <c r="F67" i="16"/>
  <c r="J67" i="16"/>
  <c r="K67" i="16"/>
  <c r="E68" i="16"/>
  <c r="F68" i="16"/>
  <c r="J68" i="16"/>
  <c r="K68" i="16"/>
  <c r="E69" i="16"/>
  <c r="F69" i="16"/>
  <c r="J69" i="16"/>
  <c r="K69" i="16"/>
  <c r="E70" i="16"/>
  <c r="F70" i="16"/>
  <c r="J70" i="16"/>
  <c r="K70" i="16"/>
  <c r="E71" i="16"/>
  <c r="F71" i="16"/>
  <c r="J71" i="16"/>
  <c r="K71" i="16"/>
  <c r="E72" i="16"/>
  <c r="F72" i="16"/>
  <c r="J72" i="16"/>
  <c r="K72" i="16"/>
  <c r="E73" i="16"/>
  <c r="F73" i="16"/>
  <c r="J73" i="16"/>
  <c r="K73" i="16"/>
  <c r="E74" i="16"/>
  <c r="F74" i="16"/>
  <c r="J74" i="16"/>
  <c r="K74" i="16"/>
  <c r="E75" i="16"/>
  <c r="F75" i="16"/>
  <c r="J75" i="16"/>
  <c r="K75" i="16"/>
  <c r="E76" i="16"/>
  <c r="F76" i="16"/>
  <c r="J76" i="16"/>
  <c r="K76" i="16"/>
  <c r="E77" i="16"/>
  <c r="F77" i="16"/>
  <c r="J77" i="16"/>
  <c r="K77" i="16"/>
  <c r="E78" i="16"/>
  <c r="F78" i="16"/>
  <c r="J78" i="16"/>
  <c r="K78" i="16"/>
  <c r="E79" i="16"/>
  <c r="F79" i="16"/>
  <c r="J79" i="16"/>
  <c r="K79" i="16"/>
  <c r="E80" i="16"/>
  <c r="F80" i="16"/>
  <c r="J80" i="16"/>
  <c r="K80" i="16"/>
  <c r="E81" i="16"/>
  <c r="F81" i="16"/>
  <c r="J81" i="16"/>
  <c r="K81" i="16"/>
  <c r="E82" i="16"/>
  <c r="F82" i="16"/>
  <c r="J82" i="16"/>
  <c r="K82" i="16"/>
  <c r="E83" i="16"/>
  <c r="F83" i="16"/>
  <c r="J83" i="16"/>
  <c r="K83" i="16"/>
  <c r="E84" i="16"/>
  <c r="F84" i="16"/>
  <c r="J84" i="16"/>
  <c r="K84" i="16"/>
  <c r="E85" i="16"/>
  <c r="F85" i="16"/>
  <c r="J85" i="16"/>
  <c r="K85" i="16"/>
  <c r="E86" i="16"/>
  <c r="F86" i="16"/>
  <c r="J86" i="16"/>
  <c r="K86" i="16"/>
  <c r="E87" i="16"/>
  <c r="F87" i="16"/>
  <c r="J87" i="16"/>
  <c r="K87" i="16"/>
  <c r="E88" i="16"/>
  <c r="F88" i="16"/>
  <c r="J88" i="16"/>
  <c r="K88" i="16"/>
  <c r="E89" i="16"/>
  <c r="F89" i="16"/>
  <c r="J89" i="16"/>
  <c r="K89" i="16"/>
  <c r="E90" i="16"/>
  <c r="F90" i="16"/>
  <c r="J90" i="16"/>
  <c r="K90" i="16"/>
  <c r="E91" i="16"/>
  <c r="F91" i="16"/>
  <c r="J91" i="16"/>
  <c r="K91" i="16"/>
  <c r="E92" i="16"/>
  <c r="F92" i="16"/>
  <c r="J92" i="16"/>
  <c r="K92" i="16"/>
  <c r="E93" i="16"/>
  <c r="F93" i="16"/>
  <c r="J93" i="16"/>
  <c r="K93" i="16"/>
  <c r="E94" i="16"/>
  <c r="F94" i="16"/>
  <c r="J94" i="16"/>
  <c r="K94" i="16"/>
  <c r="E95" i="16"/>
  <c r="F95" i="16"/>
  <c r="J95" i="16"/>
  <c r="K95" i="16"/>
  <c r="E96" i="16"/>
  <c r="F96" i="16"/>
  <c r="J96" i="16"/>
  <c r="K96" i="16"/>
  <c r="E97" i="16"/>
  <c r="F97" i="16"/>
  <c r="J97" i="16"/>
  <c r="K97" i="16"/>
  <c r="E98" i="16"/>
  <c r="F98" i="16"/>
  <c r="J98" i="16"/>
  <c r="K98" i="16"/>
  <c r="E99" i="16"/>
  <c r="F99" i="16"/>
  <c r="J99" i="16"/>
  <c r="K99" i="16"/>
  <c r="E100" i="16"/>
  <c r="F100" i="16"/>
  <c r="J100" i="16"/>
  <c r="K100" i="16"/>
  <c r="E101" i="16"/>
  <c r="F101" i="16"/>
  <c r="J101" i="16"/>
  <c r="K101" i="16"/>
  <c r="E102" i="16"/>
  <c r="F102" i="16"/>
  <c r="J102" i="16"/>
  <c r="K102" i="16"/>
  <c r="E103" i="16"/>
  <c r="F103" i="16"/>
  <c r="J103" i="16"/>
  <c r="K103" i="16"/>
  <c r="E104" i="16"/>
  <c r="F104" i="16"/>
  <c r="J104" i="16"/>
  <c r="K104" i="16"/>
  <c r="E105" i="16"/>
  <c r="F105" i="16"/>
  <c r="J105" i="16"/>
  <c r="K105" i="16"/>
  <c r="E106" i="16"/>
  <c r="F106" i="16"/>
  <c r="J106" i="16"/>
  <c r="K106" i="16"/>
  <c r="J107" i="16"/>
  <c r="K107" i="16"/>
  <c r="E108" i="16"/>
  <c r="F108" i="16"/>
  <c r="J108" i="16"/>
  <c r="K108" i="16"/>
  <c r="J109" i="16"/>
  <c r="K109" i="16"/>
  <c r="E110" i="16"/>
  <c r="F110" i="16"/>
  <c r="J110" i="16"/>
  <c r="K110" i="16"/>
  <c r="J93" i="10"/>
  <c r="E93" i="10"/>
  <c r="K93" i="10"/>
  <c r="F93" i="10"/>
  <c r="F85" i="10"/>
  <c r="J175" i="4"/>
  <c r="E175" i="4"/>
  <c r="J174" i="4"/>
  <c r="J173" i="4"/>
  <c r="E174" i="4"/>
  <c r="E173" i="4"/>
  <c r="J171" i="4"/>
  <c r="J172" i="4"/>
  <c r="J170" i="4"/>
  <c r="E171" i="4"/>
  <c r="E172" i="4"/>
  <c r="E170" i="4"/>
  <c r="J169" i="4"/>
  <c r="J156" i="4"/>
  <c r="J157" i="4"/>
  <c r="J158" i="4"/>
  <c r="J159" i="4"/>
  <c r="J160" i="4"/>
  <c r="J161" i="4"/>
  <c r="J162" i="4"/>
  <c r="J163" i="4"/>
  <c r="J164" i="4"/>
  <c r="J165" i="4"/>
  <c r="J166" i="4"/>
  <c r="J167" i="4"/>
  <c r="J168" i="4"/>
  <c r="J155" i="4"/>
  <c r="E156" i="4"/>
  <c r="E157" i="4"/>
  <c r="E158" i="4"/>
  <c r="E159" i="4"/>
  <c r="E160" i="4"/>
  <c r="E161" i="4"/>
  <c r="E162" i="4"/>
  <c r="E163" i="4"/>
  <c r="E164" i="4"/>
  <c r="E165" i="4"/>
  <c r="E166" i="4"/>
  <c r="E167" i="4"/>
  <c r="E168" i="4"/>
  <c r="E169" i="4"/>
  <c r="E155" i="4"/>
  <c r="J150" i="4"/>
  <c r="J151" i="4"/>
  <c r="J152" i="4"/>
  <c r="J153" i="4"/>
  <c r="J154" i="4"/>
  <c r="J149"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E150" i="4"/>
  <c r="E151" i="4"/>
  <c r="E152" i="4"/>
  <c r="E153" i="4"/>
  <c r="E154" i="4"/>
  <c r="E149" i="4"/>
  <c r="J139" i="4"/>
  <c r="J140" i="4"/>
  <c r="J141" i="4"/>
  <c r="J142" i="4"/>
  <c r="J143" i="4"/>
  <c r="J144" i="4"/>
  <c r="J145" i="4"/>
  <c r="J146" i="4"/>
  <c r="J147" i="4"/>
  <c r="J148" i="4"/>
  <c r="J138" i="4"/>
  <c r="K138" i="4"/>
  <c r="K139" i="4"/>
  <c r="K140" i="4"/>
  <c r="K141" i="4"/>
  <c r="K142" i="4"/>
  <c r="K143" i="4"/>
  <c r="K144" i="4"/>
  <c r="K145" i="4"/>
  <c r="K146" i="4"/>
  <c r="K147" i="4"/>
  <c r="K148" i="4"/>
  <c r="F138" i="4"/>
  <c r="F139" i="4"/>
  <c r="F140" i="4"/>
  <c r="F141" i="4"/>
  <c r="F142" i="4"/>
  <c r="F143" i="4"/>
  <c r="F144" i="4"/>
  <c r="F145" i="4"/>
  <c r="F146" i="4"/>
  <c r="F147" i="4"/>
  <c r="F148" i="4"/>
  <c r="E139" i="4"/>
  <c r="E140" i="4"/>
  <c r="E141" i="4"/>
  <c r="E142" i="4"/>
  <c r="E143" i="4"/>
  <c r="E144" i="4"/>
  <c r="E145" i="4"/>
  <c r="E146" i="4"/>
  <c r="E147" i="4"/>
  <c r="E148" i="4"/>
  <c r="E138"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11"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11" i="4"/>
  <c r="K62" i="4"/>
  <c r="K63" i="4"/>
  <c r="K64" i="4"/>
  <c r="K65" i="4"/>
  <c r="K66" i="4"/>
  <c r="K67" i="4"/>
  <c r="K68" i="4"/>
  <c r="K69" i="4"/>
  <c r="K70" i="4"/>
  <c r="K71"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61" i="4"/>
  <c r="J62" i="4"/>
  <c r="J63" i="4"/>
  <c r="J64" i="4"/>
  <c r="J65" i="4"/>
  <c r="J66" i="4"/>
  <c r="J67" i="4"/>
  <c r="J68" i="4"/>
  <c r="J69" i="4"/>
  <c r="J70" i="4"/>
  <c r="J71"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61" i="4"/>
  <c r="F62" i="4"/>
  <c r="F63" i="4"/>
  <c r="F64" i="4"/>
  <c r="F65" i="4"/>
  <c r="F66" i="4"/>
  <c r="F67" i="4"/>
  <c r="F68" i="4"/>
  <c r="F69" i="4"/>
  <c r="F70" i="4"/>
  <c r="F71"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61" i="4"/>
  <c r="E62" i="4"/>
  <c r="E63" i="4"/>
  <c r="E64" i="4"/>
  <c r="E65" i="4"/>
  <c r="E66" i="4"/>
  <c r="E67" i="4"/>
  <c r="E68" i="4"/>
  <c r="E69" i="4"/>
  <c r="E70" i="4"/>
  <c r="E71"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61" i="4"/>
  <c r="J55" i="4"/>
  <c r="J54" i="4"/>
  <c r="J53" i="4"/>
  <c r="J51" i="4"/>
  <c r="J52" i="4"/>
  <c r="J50" i="4"/>
  <c r="J48" i="4"/>
  <c r="J49" i="4"/>
  <c r="J47" i="4"/>
  <c r="J46" i="4"/>
  <c r="J45" i="4"/>
  <c r="J42" i="4"/>
  <c r="J43" i="4"/>
  <c r="J44" i="4"/>
  <c r="J41" i="4"/>
  <c r="J36" i="4"/>
  <c r="J37" i="4"/>
  <c r="J38" i="4"/>
  <c r="J39" i="4"/>
  <c r="J40" i="4"/>
  <c r="J35" i="4"/>
  <c r="J28" i="4"/>
  <c r="J29" i="4"/>
  <c r="J30" i="4"/>
  <c r="J31" i="4"/>
  <c r="J32" i="4"/>
  <c r="J33" i="4"/>
  <c r="J34" i="4"/>
  <c r="J27" i="4"/>
  <c r="J19" i="4"/>
  <c r="J20" i="4"/>
  <c r="J21" i="4"/>
  <c r="J22" i="4"/>
  <c r="J23" i="4"/>
  <c r="J24" i="4"/>
  <c r="J25" i="4"/>
  <c r="J26" i="4"/>
  <c r="J18" i="4"/>
  <c r="J8" i="4"/>
  <c r="J9" i="4"/>
  <c r="J10" i="4"/>
  <c r="J11" i="4"/>
  <c r="J12" i="4"/>
  <c r="J13" i="4"/>
  <c r="J14" i="4"/>
  <c r="J15" i="4"/>
  <c r="J16" i="4"/>
  <c r="J17" i="4"/>
  <c r="J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7" i="4"/>
  <c r="E55" i="4"/>
  <c r="E54" i="4"/>
  <c r="E53" i="4"/>
  <c r="E51" i="4"/>
  <c r="E52" i="4"/>
  <c r="E50" i="4"/>
  <c r="E48" i="4"/>
  <c r="E49" i="4"/>
  <c r="E47" i="4"/>
  <c r="E46" i="4"/>
  <c r="E45" i="4"/>
  <c r="E42" i="4"/>
  <c r="E43" i="4"/>
  <c r="E44" i="4"/>
  <c r="E41" i="4"/>
  <c r="E36" i="4"/>
  <c r="E37" i="4"/>
  <c r="E38" i="4"/>
  <c r="E39" i="4"/>
  <c r="E40" i="4"/>
  <c r="E35" i="4"/>
  <c r="E28" i="4"/>
  <c r="E29" i="4"/>
  <c r="E30" i="4"/>
  <c r="E31" i="4"/>
  <c r="E32" i="4"/>
  <c r="E33" i="4"/>
  <c r="E34" i="4"/>
  <c r="E27" i="4"/>
  <c r="E19" i="4"/>
  <c r="E20" i="4"/>
  <c r="E21" i="4"/>
  <c r="E22" i="4"/>
  <c r="E23" i="4"/>
  <c r="E24" i="4"/>
  <c r="E25" i="4"/>
  <c r="E26" i="4"/>
  <c r="E18" i="4"/>
  <c r="E8" i="4"/>
  <c r="E9" i="4"/>
  <c r="E10" i="4"/>
  <c r="E11" i="4"/>
  <c r="E12" i="4"/>
  <c r="E13" i="4"/>
  <c r="E14" i="4"/>
  <c r="E15" i="4"/>
  <c r="E16" i="4"/>
  <c r="E17" i="4"/>
  <c r="E7" i="4"/>
  <c r="E39" i="14"/>
  <c r="E40" i="14"/>
  <c r="E41" i="14"/>
  <c r="E42" i="14"/>
  <c r="E43" i="14"/>
  <c r="E44" i="14"/>
  <c r="E45" i="14"/>
  <c r="E46" i="14"/>
  <c r="E38" i="14"/>
  <c r="E26" i="14"/>
  <c r="E27" i="14"/>
  <c r="E28" i="14"/>
  <c r="E29" i="14"/>
  <c r="E30" i="14"/>
  <c r="E31" i="14"/>
  <c r="E32" i="14"/>
  <c r="E33" i="14"/>
  <c r="E34" i="14"/>
  <c r="E35" i="14"/>
  <c r="E36" i="14"/>
  <c r="E37" i="14"/>
  <c r="E25" i="14"/>
  <c r="J39" i="14"/>
  <c r="J40" i="14"/>
  <c r="J41" i="14"/>
  <c r="J42" i="14"/>
  <c r="J43" i="14"/>
  <c r="J44" i="14"/>
  <c r="J45" i="14"/>
  <c r="J46" i="14"/>
  <c r="J38" i="14"/>
  <c r="J26" i="14"/>
  <c r="J27" i="14"/>
  <c r="J28" i="14"/>
  <c r="J29" i="14"/>
  <c r="J30" i="14"/>
  <c r="J31" i="14"/>
  <c r="J32" i="14"/>
  <c r="J33" i="14"/>
  <c r="J34" i="14"/>
  <c r="J35" i="14"/>
  <c r="J36" i="14"/>
  <c r="J37" i="14"/>
  <c r="J25" i="14"/>
  <c r="J16" i="14"/>
  <c r="J17" i="14"/>
  <c r="J18" i="14"/>
  <c r="J19" i="14"/>
  <c r="J22" i="14"/>
  <c r="J23" i="14"/>
  <c r="J24" i="14"/>
  <c r="J15" i="14"/>
  <c r="E16" i="14"/>
  <c r="E17" i="14"/>
  <c r="E18" i="14"/>
  <c r="E19" i="14"/>
  <c r="E22" i="14"/>
  <c r="E23" i="14"/>
  <c r="E24" i="14"/>
  <c r="E15" i="14"/>
  <c r="F15" i="14"/>
  <c r="F16" i="14"/>
  <c r="F17" i="14"/>
  <c r="F18" i="14"/>
  <c r="F19"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K7" i="14"/>
  <c r="K9" i="14"/>
  <c r="K10" i="14"/>
  <c r="K12" i="14"/>
  <c r="K13" i="14"/>
  <c r="K14" i="14"/>
  <c r="K15" i="14"/>
  <c r="K16" i="14"/>
  <c r="K17" i="14"/>
  <c r="K18" i="14"/>
  <c r="K19"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6" i="14"/>
  <c r="J14" i="14"/>
  <c r="J7" i="14"/>
  <c r="J9" i="14"/>
  <c r="J10" i="14"/>
  <c r="J12" i="14"/>
  <c r="J13" i="14"/>
  <c r="J6" i="14"/>
  <c r="F7" i="14"/>
  <c r="F9" i="14"/>
  <c r="F10" i="14"/>
  <c r="F12" i="14"/>
  <c r="F13" i="14"/>
  <c r="F14" i="14"/>
  <c r="F6" i="14"/>
  <c r="E7" i="14"/>
  <c r="E9" i="14"/>
  <c r="E10" i="14"/>
  <c r="E11" i="14"/>
  <c r="E12" i="14"/>
  <c r="E13" i="14"/>
  <c r="E14" i="14"/>
  <c r="E6" i="14"/>
  <c r="D11" i="14"/>
  <c r="F11" i="14" s="1"/>
  <c r="G11" i="14"/>
  <c r="H11" i="14"/>
  <c r="I11" i="14"/>
  <c r="K11" i="14" s="1"/>
  <c r="C11" i="14"/>
  <c r="D8" i="14"/>
  <c r="F8" i="14" s="1"/>
  <c r="G8" i="14"/>
  <c r="H8" i="14"/>
  <c r="I8" i="14"/>
  <c r="K8" i="14" s="1"/>
  <c r="C8" i="14"/>
  <c r="J39" i="13"/>
  <c r="J40" i="13"/>
  <c r="J41" i="13"/>
  <c r="J42" i="13"/>
  <c r="J43" i="13"/>
  <c r="J44" i="13"/>
  <c r="J45" i="13"/>
  <c r="J46" i="13"/>
  <c r="J47" i="13"/>
  <c r="J38" i="13"/>
  <c r="E39" i="13"/>
  <c r="E40" i="13"/>
  <c r="E41" i="13"/>
  <c r="E42" i="13"/>
  <c r="E43" i="13"/>
  <c r="E44" i="13"/>
  <c r="E45" i="13"/>
  <c r="E46" i="13"/>
  <c r="E47" i="13"/>
  <c r="E38" i="13"/>
  <c r="J26" i="13"/>
  <c r="J27" i="13"/>
  <c r="J28" i="13"/>
  <c r="J29" i="13"/>
  <c r="J30" i="13"/>
  <c r="J31" i="13"/>
  <c r="J32" i="13"/>
  <c r="J33" i="13"/>
  <c r="J34" i="13"/>
  <c r="J35" i="13"/>
  <c r="J36" i="13"/>
  <c r="J37" i="13"/>
  <c r="J25" i="13"/>
  <c r="E26" i="13"/>
  <c r="E27" i="13"/>
  <c r="E28" i="13"/>
  <c r="E29" i="13"/>
  <c r="E30" i="13"/>
  <c r="E31" i="13"/>
  <c r="E32" i="13"/>
  <c r="E33" i="13"/>
  <c r="E34" i="13"/>
  <c r="E35" i="13"/>
  <c r="E36" i="13"/>
  <c r="E37" i="13"/>
  <c r="E25" i="13"/>
  <c r="J16" i="13"/>
  <c r="J17" i="13"/>
  <c r="J18" i="13"/>
  <c r="J19" i="13"/>
  <c r="J22" i="13"/>
  <c r="J23" i="13"/>
  <c r="J24" i="13"/>
  <c r="J15" i="13"/>
  <c r="E16" i="13"/>
  <c r="E17" i="13"/>
  <c r="E18" i="13"/>
  <c r="E19" i="13"/>
  <c r="E22" i="13"/>
  <c r="E23" i="13"/>
  <c r="E24" i="13"/>
  <c r="E15" i="13"/>
  <c r="K7" i="13"/>
  <c r="K9" i="13"/>
  <c r="K10" i="13"/>
  <c r="K12" i="13"/>
  <c r="K13" i="13"/>
  <c r="K14" i="13"/>
  <c r="K15" i="13"/>
  <c r="K16" i="13"/>
  <c r="K17" i="13"/>
  <c r="K18" i="13"/>
  <c r="K19"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6" i="13"/>
  <c r="J7" i="13"/>
  <c r="J9" i="13"/>
  <c r="J10" i="13"/>
  <c r="J12" i="13"/>
  <c r="J13" i="13"/>
  <c r="J14" i="13"/>
  <c r="J6" i="13"/>
  <c r="F7" i="13"/>
  <c r="F9" i="13"/>
  <c r="F10" i="13"/>
  <c r="F12" i="13"/>
  <c r="F13" i="13"/>
  <c r="F14" i="13"/>
  <c r="F15" i="13"/>
  <c r="F16" i="13"/>
  <c r="F17" i="13"/>
  <c r="F18" i="13"/>
  <c r="F19"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6" i="13"/>
  <c r="E7" i="13"/>
  <c r="E9" i="13"/>
  <c r="E10" i="13"/>
  <c r="E12" i="13"/>
  <c r="E13" i="13"/>
  <c r="E14" i="13"/>
  <c r="E6" i="13"/>
  <c r="D11" i="13"/>
  <c r="F11" i="13" s="1"/>
  <c r="G11" i="13"/>
  <c r="H11" i="13"/>
  <c r="I11" i="13"/>
  <c r="K11" i="13" s="1"/>
  <c r="C11" i="13"/>
  <c r="D8" i="13"/>
  <c r="F8" i="13" s="1"/>
  <c r="G8" i="13"/>
  <c r="H8" i="13"/>
  <c r="I8" i="13"/>
  <c r="K8" i="13" s="1"/>
  <c r="C8" i="13"/>
  <c r="K38" i="23"/>
  <c r="K39" i="23"/>
  <c r="K40" i="23"/>
  <c r="K41" i="23"/>
  <c r="K42" i="23"/>
  <c r="K43" i="23"/>
  <c r="K44" i="23"/>
  <c r="K45" i="23"/>
  <c r="K46" i="23"/>
  <c r="K47" i="23"/>
  <c r="J39" i="23"/>
  <c r="J40" i="23"/>
  <c r="J41" i="23"/>
  <c r="J42" i="23"/>
  <c r="J43" i="23"/>
  <c r="J44" i="23"/>
  <c r="J45" i="23"/>
  <c r="J46" i="23"/>
  <c r="J47" i="23"/>
  <c r="J38" i="23"/>
  <c r="F38" i="23"/>
  <c r="F39" i="23"/>
  <c r="F40" i="23"/>
  <c r="F41" i="23"/>
  <c r="F42" i="23"/>
  <c r="F43" i="23"/>
  <c r="F44" i="23"/>
  <c r="F45" i="23"/>
  <c r="F46" i="23"/>
  <c r="F47" i="23"/>
  <c r="E39" i="23"/>
  <c r="E40" i="23"/>
  <c r="E41" i="23"/>
  <c r="E42" i="23"/>
  <c r="E43" i="23"/>
  <c r="E44" i="23"/>
  <c r="E45" i="23"/>
  <c r="E46" i="23"/>
  <c r="E47" i="23"/>
  <c r="E38" i="23"/>
  <c r="K25" i="23"/>
  <c r="K26" i="23"/>
  <c r="K27" i="23"/>
  <c r="K28" i="23"/>
  <c r="K29" i="23"/>
  <c r="K30" i="23"/>
  <c r="K31" i="23"/>
  <c r="K32" i="23"/>
  <c r="K33" i="23"/>
  <c r="K34" i="23"/>
  <c r="K35" i="23"/>
  <c r="K36" i="23"/>
  <c r="K37" i="23"/>
  <c r="F25" i="23"/>
  <c r="F26" i="23"/>
  <c r="F27" i="23"/>
  <c r="F28" i="23"/>
  <c r="F29" i="23"/>
  <c r="F30" i="23"/>
  <c r="F31" i="23"/>
  <c r="F32" i="23"/>
  <c r="F33" i="23"/>
  <c r="F34" i="23"/>
  <c r="F35" i="23"/>
  <c r="F36" i="23"/>
  <c r="F37" i="23"/>
  <c r="J26" i="23"/>
  <c r="J27" i="23"/>
  <c r="J28" i="23"/>
  <c r="J29" i="23"/>
  <c r="J30" i="23"/>
  <c r="J31" i="23"/>
  <c r="J32" i="23"/>
  <c r="J33" i="23"/>
  <c r="J34" i="23"/>
  <c r="J35" i="23"/>
  <c r="J36" i="23"/>
  <c r="J37" i="23"/>
  <c r="J25" i="23"/>
  <c r="E26" i="23"/>
  <c r="E27" i="23"/>
  <c r="E28" i="23"/>
  <c r="E29" i="23"/>
  <c r="E30" i="23"/>
  <c r="E31" i="23"/>
  <c r="E32" i="23"/>
  <c r="E33" i="23"/>
  <c r="E34" i="23"/>
  <c r="E35" i="23"/>
  <c r="E36" i="23"/>
  <c r="E37" i="23"/>
  <c r="E25" i="23"/>
  <c r="K15" i="23"/>
  <c r="K16" i="23"/>
  <c r="K17" i="23"/>
  <c r="K18" i="23"/>
  <c r="K19" i="23"/>
  <c r="K22" i="23"/>
  <c r="K23" i="23"/>
  <c r="K24" i="23"/>
  <c r="J16" i="23"/>
  <c r="J17" i="23"/>
  <c r="J18" i="23"/>
  <c r="J19" i="23"/>
  <c r="J22" i="23"/>
  <c r="J23" i="23"/>
  <c r="J24" i="23"/>
  <c r="J15" i="23"/>
  <c r="F15" i="23"/>
  <c r="F16" i="23"/>
  <c r="F17" i="23"/>
  <c r="F18" i="23"/>
  <c r="F19" i="23"/>
  <c r="F22" i="23"/>
  <c r="F23" i="23"/>
  <c r="F24" i="23"/>
  <c r="E16" i="23"/>
  <c r="E17" i="23"/>
  <c r="E18" i="23"/>
  <c r="E19" i="23"/>
  <c r="E22" i="23"/>
  <c r="E23" i="23"/>
  <c r="E24" i="23"/>
  <c r="E15" i="23"/>
  <c r="K7" i="23"/>
  <c r="K9" i="23"/>
  <c r="K10" i="23"/>
  <c r="K12" i="23"/>
  <c r="K13" i="23"/>
  <c r="K14" i="23"/>
  <c r="K6" i="23"/>
  <c r="J7" i="23"/>
  <c r="J9" i="23"/>
  <c r="J10" i="23"/>
  <c r="J11" i="23"/>
  <c r="J12" i="23"/>
  <c r="J13" i="23"/>
  <c r="J14" i="23"/>
  <c r="J6" i="23"/>
  <c r="E7" i="23"/>
  <c r="E9" i="23"/>
  <c r="E10" i="23"/>
  <c r="E11" i="23"/>
  <c r="E12" i="23"/>
  <c r="E13" i="23"/>
  <c r="E14" i="23"/>
  <c r="E6" i="23"/>
  <c r="F9" i="23"/>
  <c r="F10" i="23"/>
  <c r="F11" i="23"/>
  <c r="F12" i="23"/>
  <c r="F13" i="23"/>
  <c r="F14" i="23"/>
  <c r="F7" i="23"/>
  <c r="F6" i="23"/>
  <c r="D11" i="23"/>
  <c r="G11" i="23"/>
  <c r="H11" i="23"/>
  <c r="K11" i="23" s="1"/>
  <c r="I11" i="23"/>
  <c r="C11" i="23"/>
  <c r="D8" i="23"/>
  <c r="E8" i="23" s="1"/>
  <c r="G8" i="23"/>
  <c r="H8" i="23"/>
  <c r="I8" i="23"/>
  <c r="K8" i="23" s="1"/>
  <c r="C8" i="23"/>
  <c r="J175" i="18"/>
  <c r="E175" i="18"/>
  <c r="J174" i="18"/>
  <c r="J173" i="18"/>
  <c r="E174" i="18"/>
  <c r="E173" i="18"/>
  <c r="J172" i="18"/>
  <c r="J156" i="18"/>
  <c r="J157" i="18"/>
  <c r="J158" i="18"/>
  <c r="J159" i="18"/>
  <c r="J160" i="18"/>
  <c r="J161" i="18"/>
  <c r="J162" i="18"/>
  <c r="J163" i="18"/>
  <c r="J164" i="18"/>
  <c r="J165" i="18"/>
  <c r="J166" i="18"/>
  <c r="J167" i="18"/>
  <c r="J168" i="18"/>
  <c r="J169" i="18"/>
  <c r="J155" i="18"/>
  <c r="E171" i="18"/>
  <c r="E172" i="18"/>
  <c r="E170" i="18"/>
  <c r="K155" i="18"/>
  <c r="K157" i="18"/>
  <c r="K158" i="18"/>
  <c r="K159" i="18"/>
  <c r="K161" i="18"/>
  <c r="K162" i="18"/>
  <c r="K163" i="18"/>
  <c r="K164" i="18"/>
  <c r="K165" i="18"/>
  <c r="K166" i="18"/>
  <c r="K167" i="18"/>
  <c r="K168" i="18"/>
  <c r="K169" i="18"/>
  <c r="K172" i="18"/>
  <c r="K173" i="18"/>
  <c r="K174" i="18"/>
  <c r="K175" i="18"/>
  <c r="F155" i="18"/>
  <c r="F157" i="18"/>
  <c r="F158" i="18"/>
  <c r="F159" i="18"/>
  <c r="F161" i="18"/>
  <c r="F162" i="18"/>
  <c r="F163" i="18"/>
  <c r="F164" i="18"/>
  <c r="F165" i="18"/>
  <c r="F166" i="18"/>
  <c r="F167" i="18"/>
  <c r="F168" i="18"/>
  <c r="F169" i="18"/>
  <c r="F170" i="18"/>
  <c r="F171" i="18"/>
  <c r="F172" i="18"/>
  <c r="F173" i="18"/>
  <c r="F174" i="18"/>
  <c r="F175" i="18"/>
  <c r="E156" i="18"/>
  <c r="E157" i="18"/>
  <c r="E158" i="18"/>
  <c r="E159" i="18"/>
  <c r="E160" i="18"/>
  <c r="E161" i="18"/>
  <c r="E162" i="18"/>
  <c r="E163" i="18"/>
  <c r="E164" i="18"/>
  <c r="E165" i="18"/>
  <c r="E166" i="18"/>
  <c r="E167" i="18"/>
  <c r="E168" i="18"/>
  <c r="E169" i="18"/>
  <c r="E155" i="18"/>
  <c r="K149" i="18"/>
  <c r="K150" i="18"/>
  <c r="K151" i="18"/>
  <c r="K152" i="18"/>
  <c r="K153" i="18"/>
  <c r="K154" i="18"/>
  <c r="J150" i="18"/>
  <c r="J151" i="18"/>
  <c r="J152" i="18"/>
  <c r="J153" i="18"/>
  <c r="J154" i="18"/>
  <c r="J149" i="18"/>
  <c r="F150" i="18"/>
  <c r="F151" i="18"/>
  <c r="F152" i="18"/>
  <c r="F153" i="18"/>
  <c r="F154" i="18"/>
  <c r="F149" i="18"/>
  <c r="E150" i="18"/>
  <c r="E151" i="18"/>
  <c r="E152" i="18"/>
  <c r="E153" i="18"/>
  <c r="E154" i="18"/>
  <c r="E149" i="18"/>
  <c r="K139" i="18"/>
  <c r="K140" i="18"/>
  <c r="K141" i="18"/>
  <c r="K142" i="18"/>
  <c r="K143" i="18"/>
  <c r="K144" i="18"/>
  <c r="K145" i="18"/>
  <c r="K146" i="18"/>
  <c r="K147" i="18"/>
  <c r="K148" i="18"/>
  <c r="K138" i="18"/>
  <c r="J139" i="18"/>
  <c r="J140" i="18"/>
  <c r="J141" i="18"/>
  <c r="J142" i="18"/>
  <c r="J143" i="18"/>
  <c r="J144" i="18"/>
  <c r="J145" i="18"/>
  <c r="J146" i="18"/>
  <c r="J147" i="18"/>
  <c r="J148" i="18"/>
  <c r="J138" i="18"/>
  <c r="F139" i="18"/>
  <c r="F140" i="18"/>
  <c r="F141" i="18"/>
  <c r="F142" i="18"/>
  <c r="F143" i="18"/>
  <c r="F144" i="18"/>
  <c r="F145" i="18"/>
  <c r="F146" i="18"/>
  <c r="F147" i="18"/>
  <c r="F148" i="18"/>
  <c r="F138" i="18"/>
  <c r="E139" i="18"/>
  <c r="E140" i="18"/>
  <c r="E141" i="18"/>
  <c r="E142" i="18"/>
  <c r="E143" i="18"/>
  <c r="E144" i="18"/>
  <c r="E145" i="18"/>
  <c r="E146" i="18"/>
  <c r="E147" i="18"/>
  <c r="E148" i="18"/>
  <c r="E138"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11" i="18"/>
  <c r="F112" i="18"/>
  <c r="F113" i="18"/>
  <c r="F114" i="18"/>
  <c r="F115" i="18"/>
  <c r="F116" i="18"/>
  <c r="F117" i="18"/>
  <c r="F118" i="18"/>
  <c r="F119" i="18"/>
  <c r="F120" i="18"/>
  <c r="F121" i="18"/>
  <c r="F122" i="18"/>
  <c r="F123" i="18"/>
  <c r="F124" i="18"/>
  <c r="F125" i="18"/>
  <c r="F126" i="18"/>
  <c r="F128" i="18"/>
  <c r="F129" i="18"/>
  <c r="F130" i="18"/>
  <c r="F131" i="18"/>
  <c r="F132" i="18"/>
  <c r="F133" i="18"/>
  <c r="F134" i="18"/>
  <c r="F135" i="18"/>
  <c r="F136" i="18"/>
  <c r="F137" i="18"/>
  <c r="E112" i="18"/>
  <c r="E113" i="18"/>
  <c r="E114" i="18"/>
  <c r="E115" i="18"/>
  <c r="E116" i="18"/>
  <c r="E117" i="18"/>
  <c r="E118" i="18"/>
  <c r="E119" i="18"/>
  <c r="E120" i="18"/>
  <c r="E121" i="18"/>
  <c r="E122" i="18"/>
  <c r="E123" i="18"/>
  <c r="E124" i="18"/>
  <c r="E125" i="18"/>
  <c r="E126" i="18"/>
  <c r="E128" i="18"/>
  <c r="E129" i="18"/>
  <c r="E130" i="18"/>
  <c r="E131" i="18"/>
  <c r="E132" i="18"/>
  <c r="E133" i="18"/>
  <c r="E134" i="18"/>
  <c r="E135" i="18"/>
  <c r="E136" i="18"/>
  <c r="E137" i="18"/>
  <c r="K62" i="18"/>
  <c r="K63" i="18"/>
  <c r="K64" i="18"/>
  <c r="K65" i="18"/>
  <c r="K66" i="18"/>
  <c r="K67" i="18"/>
  <c r="K68" i="18"/>
  <c r="K69" i="18"/>
  <c r="K70" i="18"/>
  <c r="K71"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4" i="18"/>
  <c r="K105" i="18"/>
  <c r="K106" i="18"/>
  <c r="K107" i="18"/>
  <c r="K108" i="18"/>
  <c r="K109" i="18"/>
  <c r="K110" i="18"/>
  <c r="K61" i="18"/>
  <c r="J62" i="18"/>
  <c r="J63" i="18"/>
  <c r="J64" i="18"/>
  <c r="J65" i="18"/>
  <c r="J66" i="18"/>
  <c r="J67" i="18"/>
  <c r="J68" i="18"/>
  <c r="J69" i="18"/>
  <c r="J70" i="18"/>
  <c r="J71"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61" i="18"/>
  <c r="F62" i="18"/>
  <c r="F63" i="18"/>
  <c r="F64" i="18"/>
  <c r="F65" i="18"/>
  <c r="F66" i="18"/>
  <c r="F67" i="18"/>
  <c r="F68" i="18"/>
  <c r="F69" i="18"/>
  <c r="F70" i="18"/>
  <c r="F71" i="18"/>
  <c r="F73" i="18"/>
  <c r="F74" i="18"/>
  <c r="F75" i="18"/>
  <c r="F76" i="18"/>
  <c r="F77" i="18"/>
  <c r="F78" i="18"/>
  <c r="F79" i="18"/>
  <c r="F80" i="18"/>
  <c r="F81" i="18"/>
  <c r="F82" i="18"/>
  <c r="F83" i="18"/>
  <c r="F84" i="18"/>
  <c r="F85" i="18"/>
  <c r="F86" i="18"/>
  <c r="F87" i="18"/>
  <c r="F88" i="18"/>
  <c r="F89" i="18"/>
  <c r="F90" i="18"/>
  <c r="F91" i="18"/>
  <c r="F92" i="18"/>
  <c r="F93" i="18"/>
  <c r="F94" i="18"/>
  <c r="F95" i="18"/>
  <c r="F96" i="18"/>
  <c r="F97" i="18"/>
  <c r="F98" i="18"/>
  <c r="F99" i="18"/>
  <c r="F100" i="18"/>
  <c r="F101" i="18"/>
  <c r="F102" i="18"/>
  <c r="F103" i="18"/>
  <c r="F104" i="18"/>
  <c r="F105" i="18"/>
  <c r="F106" i="18"/>
  <c r="F107" i="18"/>
  <c r="F108" i="18"/>
  <c r="F109" i="18"/>
  <c r="F110" i="18"/>
  <c r="F61" i="18"/>
  <c r="E110" i="18"/>
  <c r="E62" i="18"/>
  <c r="E63" i="18"/>
  <c r="E64" i="18"/>
  <c r="E65" i="18"/>
  <c r="E66" i="18"/>
  <c r="E67" i="18"/>
  <c r="E68" i="18"/>
  <c r="E69" i="18"/>
  <c r="E70" i="18"/>
  <c r="E71" i="18"/>
  <c r="E73" i="18"/>
  <c r="E74" i="18"/>
  <c r="E75" i="18"/>
  <c r="E76" i="18"/>
  <c r="E77" i="18"/>
  <c r="E78" i="18"/>
  <c r="E79" i="18"/>
  <c r="E80" i="18"/>
  <c r="E81" i="18"/>
  <c r="E82" i="18"/>
  <c r="E83" i="18"/>
  <c r="E84" i="18"/>
  <c r="E85" i="18"/>
  <c r="E86" i="18"/>
  <c r="E87" i="18"/>
  <c r="E88" i="18"/>
  <c r="E89" i="18"/>
  <c r="E90" i="18"/>
  <c r="E91" i="18"/>
  <c r="E92" i="18"/>
  <c r="E93" i="18"/>
  <c r="E94" i="18"/>
  <c r="E95" i="18"/>
  <c r="E96" i="18"/>
  <c r="E97" i="18"/>
  <c r="E98" i="18"/>
  <c r="E99" i="18"/>
  <c r="E100" i="18"/>
  <c r="E101" i="18"/>
  <c r="E102" i="18"/>
  <c r="E103" i="18"/>
  <c r="E104" i="18"/>
  <c r="E105" i="18"/>
  <c r="E106" i="18"/>
  <c r="E107" i="18"/>
  <c r="E108" i="18"/>
  <c r="E109" i="18"/>
  <c r="E61"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9" i="18"/>
  <c r="F50" i="18"/>
  <c r="F51" i="18"/>
  <c r="F52" i="18"/>
  <c r="F53" i="18"/>
  <c r="F54" i="18"/>
  <c r="F55" i="18"/>
  <c r="F7" i="18"/>
  <c r="F7" i="17"/>
  <c r="D8" i="17"/>
  <c r="C8" i="17"/>
  <c r="F8" i="17"/>
  <c r="F9" i="17"/>
  <c r="F10" i="17"/>
  <c r="D11" i="17"/>
  <c r="C11" i="17"/>
  <c r="F11" i="17"/>
  <c r="F12" i="17"/>
  <c r="F13" i="17"/>
  <c r="F14" i="17"/>
  <c r="F15" i="17"/>
  <c r="F16" i="17"/>
  <c r="F17" i="17"/>
  <c r="F18" i="17"/>
  <c r="F19" i="17"/>
  <c r="F20" i="17"/>
  <c r="F21" i="17"/>
  <c r="F22" i="17"/>
  <c r="F23" i="17"/>
  <c r="F24" i="17"/>
  <c r="F25" i="17"/>
  <c r="F26" i="17"/>
  <c r="F27" i="17"/>
  <c r="F28" i="17"/>
  <c r="F29" i="17"/>
  <c r="F30" i="17"/>
  <c r="F31" i="17"/>
  <c r="F32" i="17"/>
  <c r="F33"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90" i="17"/>
  <c r="F91" i="17"/>
  <c r="F92" i="17"/>
  <c r="F94" i="17"/>
  <c r="F95" i="17"/>
  <c r="F96" i="17"/>
  <c r="F97" i="17"/>
  <c r="F98" i="17"/>
  <c r="F102" i="17"/>
  <c r="F6" i="17"/>
  <c r="K7" i="17"/>
  <c r="I8" i="17"/>
  <c r="H8" i="17"/>
  <c r="K8" i="17" s="1"/>
  <c r="K9" i="17"/>
  <c r="K10" i="17"/>
  <c r="I11" i="17"/>
  <c r="K11" i="17" s="1"/>
  <c r="H11" i="17"/>
  <c r="K12" i="17"/>
  <c r="K13" i="17"/>
  <c r="K14" i="17"/>
  <c r="K15" i="17"/>
  <c r="K16" i="17"/>
  <c r="K17" i="17"/>
  <c r="K18" i="17"/>
  <c r="K19" i="17"/>
  <c r="K20" i="17"/>
  <c r="K21" i="17"/>
  <c r="K22" i="17"/>
  <c r="K23" i="17"/>
  <c r="K24" i="17"/>
  <c r="K25" i="17"/>
  <c r="K26" i="17"/>
  <c r="K27" i="17"/>
  <c r="K28" i="17"/>
  <c r="K29" i="17"/>
  <c r="K30" i="17"/>
  <c r="K31" i="17"/>
  <c r="K32" i="17"/>
  <c r="K33" i="17"/>
  <c r="K36" i="17"/>
  <c r="K37" i="17"/>
  <c r="K38" i="17"/>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4" i="17"/>
  <c r="K95" i="17"/>
  <c r="K96" i="17"/>
  <c r="K97" i="17"/>
  <c r="K98" i="17"/>
  <c r="K102" i="17"/>
  <c r="K6" i="17"/>
  <c r="K7" i="10"/>
  <c r="I8" i="10"/>
  <c r="K8" i="10" s="1"/>
  <c r="H8" i="10"/>
  <c r="K9" i="10"/>
  <c r="K10" i="10"/>
  <c r="I11" i="10"/>
  <c r="H11" i="10"/>
  <c r="K11" i="10" s="1"/>
  <c r="K12" i="10"/>
  <c r="K13" i="10"/>
  <c r="K14" i="10"/>
  <c r="K15" i="10"/>
  <c r="K16" i="10"/>
  <c r="K17" i="10"/>
  <c r="K18" i="10"/>
  <c r="K19" i="10"/>
  <c r="K20" i="10"/>
  <c r="K21" i="10"/>
  <c r="K22" i="10"/>
  <c r="K23" i="10"/>
  <c r="K24" i="10"/>
  <c r="K25" i="10"/>
  <c r="K26" i="10"/>
  <c r="K27" i="10"/>
  <c r="K28" i="10"/>
  <c r="K29" i="10"/>
  <c r="K30" i="10"/>
  <c r="K31" i="10"/>
  <c r="K32" i="10"/>
  <c r="K33"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2" i="10"/>
  <c r="K73" i="10"/>
  <c r="K74" i="10"/>
  <c r="K75" i="10"/>
  <c r="K76" i="10"/>
  <c r="K77" i="10"/>
  <c r="K78" i="10"/>
  <c r="K79" i="10"/>
  <c r="K80" i="10"/>
  <c r="K81" i="10"/>
  <c r="K82" i="10"/>
  <c r="K83" i="10"/>
  <c r="K84" i="10"/>
  <c r="K87" i="10"/>
  <c r="K88" i="10"/>
  <c r="K89" i="10"/>
  <c r="K90" i="10"/>
  <c r="K91" i="10"/>
  <c r="K92" i="10"/>
  <c r="K94" i="10"/>
  <c r="K95" i="10"/>
  <c r="K96" i="10"/>
  <c r="K97" i="10"/>
  <c r="K98" i="10"/>
  <c r="K100" i="10"/>
  <c r="K102" i="10"/>
  <c r="K6" i="10"/>
  <c r="F7" i="10"/>
  <c r="D8" i="10"/>
  <c r="C8" i="10"/>
  <c r="F8" i="10" s="1"/>
  <c r="F9" i="10"/>
  <c r="F10" i="10"/>
  <c r="D11" i="10"/>
  <c r="F11" i="10" s="1"/>
  <c r="C11" i="10"/>
  <c r="F12" i="10"/>
  <c r="F13" i="10"/>
  <c r="F14" i="10"/>
  <c r="F15" i="10"/>
  <c r="F16" i="10"/>
  <c r="F17" i="10"/>
  <c r="F18" i="10"/>
  <c r="F19" i="10"/>
  <c r="F20" i="10"/>
  <c r="F21" i="10"/>
  <c r="F22" i="10"/>
  <c r="F23" i="10"/>
  <c r="F24" i="10"/>
  <c r="F25" i="10"/>
  <c r="F26" i="10"/>
  <c r="F27" i="10"/>
  <c r="F28" i="10"/>
  <c r="F29" i="10"/>
  <c r="F30" i="10"/>
  <c r="F31" i="10"/>
  <c r="F32" i="10"/>
  <c r="F33"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2" i="10"/>
  <c r="F73" i="10"/>
  <c r="F74" i="10"/>
  <c r="F75" i="10"/>
  <c r="F76" i="10"/>
  <c r="F77" i="10"/>
  <c r="F78" i="10"/>
  <c r="F79" i="10"/>
  <c r="F80" i="10"/>
  <c r="F81" i="10"/>
  <c r="F82" i="10"/>
  <c r="F83" i="10"/>
  <c r="F84" i="10"/>
  <c r="F87" i="10"/>
  <c r="F88" i="10"/>
  <c r="F89" i="10"/>
  <c r="F90" i="10"/>
  <c r="F91" i="10"/>
  <c r="F92" i="10"/>
  <c r="F94" i="10"/>
  <c r="F95" i="10"/>
  <c r="F96" i="10"/>
  <c r="F97" i="10"/>
  <c r="F98" i="10"/>
  <c r="F100" i="10"/>
  <c r="F102" i="10"/>
  <c r="F6" i="10"/>
  <c r="J55" i="18"/>
  <c r="E55" i="18"/>
  <c r="J54" i="18"/>
  <c r="J53" i="18"/>
  <c r="E54" i="18"/>
  <c r="E53" i="18"/>
  <c r="J51" i="18"/>
  <c r="J52" i="18"/>
  <c r="J50" i="18"/>
  <c r="E51" i="18"/>
  <c r="E52" i="18"/>
  <c r="E50" i="18"/>
  <c r="J48" i="18"/>
  <c r="J49" i="18"/>
  <c r="J47" i="18"/>
  <c r="E48" i="18"/>
  <c r="E49" i="18"/>
  <c r="E47" i="18"/>
  <c r="J46" i="18"/>
  <c r="J45" i="18"/>
  <c r="E46" i="18"/>
  <c r="E45" i="18"/>
  <c r="J42" i="18"/>
  <c r="J43" i="18"/>
  <c r="J44" i="18"/>
  <c r="J41" i="18"/>
  <c r="E42" i="18"/>
  <c r="E43" i="18"/>
  <c r="E44" i="18"/>
  <c r="E41" i="18"/>
  <c r="J35" i="18"/>
  <c r="J36" i="18"/>
  <c r="J37" i="18"/>
  <c r="J38" i="18"/>
  <c r="J39" i="18"/>
  <c r="J40" i="18"/>
  <c r="E36" i="18"/>
  <c r="E37" i="18"/>
  <c r="E38" i="18"/>
  <c r="E39" i="18"/>
  <c r="E40" i="18"/>
  <c r="E35" i="18"/>
  <c r="J28" i="18"/>
  <c r="J29" i="18"/>
  <c r="J30" i="18"/>
  <c r="J31" i="18"/>
  <c r="J32" i="18"/>
  <c r="J33" i="18"/>
  <c r="J34" i="18"/>
  <c r="J27" i="18"/>
  <c r="E28" i="18"/>
  <c r="E29" i="18"/>
  <c r="E30" i="18"/>
  <c r="E31" i="18"/>
  <c r="E32" i="18"/>
  <c r="E33" i="18"/>
  <c r="E34" i="18"/>
  <c r="E27" i="18"/>
  <c r="J19" i="18"/>
  <c r="J20" i="18"/>
  <c r="J21" i="18"/>
  <c r="J22" i="18"/>
  <c r="J23" i="18"/>
  <c r="J24" i="18"/>
  <c r="J25" i="18"/>
  <c r="J26" i="18"/>
  <c r="J18" i="18"/>
  <c r="E19" i="18"/>
  <c r="E20" i="18"/>
  <c r="E21" i="18"/>
  <c r="E22" i="18"/>
  <c r="E23" i="18"/>
  <c r="E24" i="18"/>
  <c r="E25" i="18"/>
  <c r="E26" i="18"/>
  <c r="E18" i="18"/>
  <c r="J8" i="18"/>
  <c r="J9" i="18"/>
  <c r="J10" i="18"/>
  <c r="J11" i="18"/>
  <c r="J12" i="18"/>
  <c r="J13" i="18"/>
  <c r="J14" i="18"/>
  <c r="J15" i="18"/>
  <c r="J16" i="18"/>
  <c r="J17" i="18"/>
  <c r="J7" i="18"/>
  <c r="E8" i="18"/>
  <c r="E9" i="18"/>
  <c r="E10" i="18"/>
  <c r="E11" i="18"/>
  <c r="E12" i="18"/>
  <c r="E13" i="18"/>
  <c r="E14" i="18"/>
  <c r="E15" i="18"/>
  <c r="E16" i="18"/>
  <c r="E17" i="18"/>
  <c r="E7" i="18"/>
  <c r="J90" i="17"/>
  <c r="J91" i="17"/>
  <c r="J92" i="17"/>
  <c r="J94" i="17"/>
  <c r="J95" i="17"/>
  <c r="J96" i="17"/>
  <c r="J97" i="17"/>
  <c r="J98" i="17"/>
  <c r="J100" i="17"/>
  <c r="J102" i="17"/>
  <c r="J89" i="17"/>
  <c r="E90" i="17"/>
  <c r="E91" i="17"/>
  <c r="E92" i="17"/>
  <c r="E94" i="17"/>
  <c r="E95" i="17"/>
  <c r="E96" i="17"/>
  <c r="E97" i="17"/>
  <c r="E98" i="17"/>
  <c r="E100" i="17"/>
  <c r="E102" i="17"/>
  <c r="J76" i="17"/>
  <c r="J77" i="17"/>
  <c r="J78" i="17"/>
  <c r="J79" i="17"/>
  <c r="J80" i="17"/>
  <c r="J81" i="17"/>
  <c r="J82" i="17"/>
  <c r="J83" i="17"/>
  <c r="J84" i="17"/>
  <c r="J85" i="17"/>
  <c r="J86" i="17"/>
  <c r="J87" i="17"/>
  <c r="J88" i="17"/>
  <c r="J75" i="17"/>
  <c r="E76" i="17"/>
  <c r="E77" i="17"/>
  <c r="E78" i="17"/>
  <c r="E79" i="17"/>
  <c r="E80" i="17"/>
  <c r="E81" i="17"/>
  <c r="E82" i="17"/>
  <c r="E83" i="17"/>
  <c r="E84" i="17"/>
  <c r="E85" i="17"/>
  <c r="E86" i="17"/>
  <c r="E87" i="17"/>
  <c r="E88" i="17"/>
  <c r="E75" i="17"/>
  <c r="J62" i="17"/>
  <c r="J63" i="17"/>
  <c r="J64" i="17"/>
  <c r="J65" i="17"/>
  <c r="J66" i="17"/>
  <c r="J67" i="17"/>
  <c r="J68" i="17"/>
  <c r="J69" i="17"/>
  <c r="J70" i="17"/>
  <c r="J71" i="17"/>
  <c r="J72" i="17"/>
  <c r="J73" i="17"/>
  <c r="J74" i="17"/>
  <c r="J61" i="17"/>
  <c r="E62" i="17"/>
  <c r="E63" i="17"/>
  <c r="E64" i="17"/>
  <c r="E65" i="17"/>
  <c r="E66" i="17"/>
  <c r="E67" i="17"/>
  <c r="E68" i="17"/>
  <c r="E69" i="17"/>
  <c r="E70" i="17"/>
  <c r="E71" i="17"/>
  <c r="E72" i="17"/>
  <c r="E73" i="17"/>
  <c r="E74" i="17"/>
  <c r="E61" i="17"/>
  <c r="J48" i="17"/>
  <c r="J49" i="17"/>
  <c r="J50" i="17"/>
  <c r="J51" i="17"/>
  <c r="J52" i="17"/>
  <c r="J53" i="17"/>
  <c r="J54" i="17"/>
  <c r="J55" i="17"/>
  <c r="J56" i="17"/>
  <c r="J57" i="17"/>
  <c r="J58" i="17"/>
  <c r="J59" i="17"/>
  <c r="J60" i="17"/>
  <c r="J47" i="17"/>
  <c r="E48" i="17"/>
  <c r="E49" i="17"/>
  <c r="E50" i="17"/>
  <c r="E51" i="17"/>
  <c r="E52" i="17"/>
  <c r="E53" i="17"/>
  <c r="E54" i="17"/>
  <c r="E55" i="17"/>
  <c r="E56" i="17"/>
  <c r="E57" i="17"/>
  <c r="E58" i="17"/>
  <c r="E59" i="17"/>
  <c r="E60" i="17"/>
  <c r="E47" i="17"/>
  <c r="J39" i="17"/>
  <c r="J40" i="17"/>
  <c r="J41" i="17"/>
  <c r="J42" i="17"/>
  <c r="J43" i="17"/>
  <c r="J44" i="17"/>
  <c r="J45" i="17"/>
  <c r="J46" i="17"/>
  <c r="J38" i="17"/>
  <c r="E39" i="17"/>
  <c r="E40" i="17"/>
  <c r="E41" i="17"/>
  <c r="E42" i="17"/>
  <c r="E43" i="17"/>
  <c r="E44" i="17"/>
  <c r="E45" i="17"/>
  <c r="E46" i="17"/>
  <c r="E38" i="17"/>
  <c r="J30" i="17"/>
  <c r="J31" i="17"/>
  <c r="J32" i="17"/>
  <c r="J33" i="17"/>
  <c r="J36" i="17"/>
  <c r="J37" i="17"/>
  <c r="J29" i="17"/>
  <c r="E30" i="17"/>
  <c r="E31" i="17"/>
  <c r="E32" i="17"/>
  <c r="E33" i="17"/>
  <c r="E36" i="17"/>
  <c r="E37" i="17"/>
  <c r="E29" i="17"/>
  <c r="J27" i="17"/>
  <c r="J28" i="17"/>
  <c r="J26" i="17"/>
  <c r="E27" i="17"/>
  <c r="E28" i="17"/>
  <c r="E26" i="17"/>
  <c r="J24" i="17"/>
  <c r="J25" i="17"/>
  <c r="J23" i="17"/>
  <c r="E24" i="17"/>
  <c r="E25" i="17"/>
  <c r="E23" i="17"/>
  <c r="J20" i="17"/>
  <c r="J21" i="17"/>
  <c r="J22" i="17"/>
  <c r="J19" i="17"/>
  <c r="E20" i="17"/>
  <c r="E21" i="17"/>
  <c r="E22" i="17"/>
  <c r="E19" i="17"/>
  <c r="J16" i="17"/>
  <c r="J17" i="17"/>
  <c r="J18" i="17"/>
  <c r="J15" i="17"/>
  <c r="E16" i="17"/>
  <c r="E17" i="17"/>
  <c r="E18" i="17"/>
  <c r="E15" i="17"/>
  <c r="J7" i="17"/>
  <c r="J8" i="17"/>
  <c r="J9" i="17"/>
  <c r="J10" i="17"/>
  <c r="J12" i="17"/>
  <c r="J13" i="17"/>
  <c r="J14" i="17"/>
  <c r="J6" i="17"/>
  <c r="E7" i="17"/>
  <c r="E8" i="17"/>
  <c r="E9" i="17"/>
  <c r="E10" i="17"/>
  <c r="E11" i="17"/>
  <c r="E12" i="17"/>
  <c r="E13" i="17"/>
  <c r="E14" i="17"/>
  <c r="E6" i="17"/>
  <c r="G11" i="17"/>
  <c r="G8" i="17"/>
  <c r="J90" i="10"/>
  <c r="J91" i="10"/>
  <c r="J92" i="10"/>
  <c r="J94" i="10"/>
  <c r="J95" i="10"/>
  <c r="J96" i="10"/>
  <c r="J97" i="10"/>
  <c r="J98" i="10"/>
  <c r="J100" i="10"/>
  <c r="J102" i="10"/>
  <c r="J89" i="10"/>
  <c r="E90" i="10"/>
  <c r="E91" i="10"/>
  <c r="E92" i="10"/>
  <c r="E94" i="10"/>
  <c r="E95" i="10"/>
  <c r="E96" i="10"/>
  <c r="E97" i="10"/>
  <c r="E98" i="10"/>
  <c r="E100" i="10"/>
  <c r="E102" i="10"/>
  <c r="E89" i="10"/>
  <c r="J76" i="10"/>
  <c r="J77" i="10"/>
  <c r="J78" i="10"/>
  <c r="J79" i="10"/>
  <c r="J80" i="10"/>
  <c r="J81" i="10"/>
  <c r="J82" i="10"/>
  <c r="J83" i="10"/>
  <c r="J84" i="10"/>
  <c r="J87" i="10"/>
  <c r="J88" i="10"/>
  <c r="J75" i="10"/>
  <c r="E76" i="10"/>
  <c r="E77" i="10"/>
  <c r="E78" i="10"/>
  <c r="E79" i="10"/>
  <c r="E80" i="10"/>
  <c r="E81" i="10"/>
  <c r="E82" i="10"/>
  <c r="E83" i="10"/>
  <c r="E84" i="10"/>
  <c r="E87" i="10"/>
  <c r="E88" i="10"/>
  <c r="E75" i="10"/>
  <c r="J62" i="10"/>
  <c r="J63" i="10"/>
  <c r="J64" i="10"/>
  <c r="J65" i="10"/>
  <c r="J66" i="10"/>
  <c r="J67" i="10"/>
  <c r="J68" i="10"/>
  <c r="J69" i="10"/>
  <c r="J70" i="10"/>
  <c r="J72" i="10"/>
  <c r="J73" i="10"/>
  <c r="J74" i="10"/>
  <c r="J61" i="10"/>
  <c r="E62" i="10"/>
  <c r="E63" i="10"/>
  <c r="E64" i="10"/>
  <c r="E65" i="10"/>
  <c r="E66" i="10"/>
  <c r="E67" i="10"/>
  <c r="E68" i="10"/>
  <c r="E69" i="10"/>
  <c r="E70" i="10"/>
  <c r="E72" i="10"/>
  <c r="E73" i="10"/>
  <c r="E74" i="10"/>
  <c r="E61" i="10"/>
  <c r="J48" i="10"/>
  <c r="J49" i="10"/>
  <c r="J50" i="10"/>
  <c r="J51" i="10"/>
  <c r="J52" i="10"/>
  <c r="J53" i="10"/>
  <c r="J54" i="10"/>
  <c r="J55" i="10"/>
  <c r="J56" i="10"/>
  <c r="J57" i="10"/>
  <c r="J58" i="10"/>
  <c r="J59" i="10"/>
  <c r="J60" i="10"/>
  <c r="J47" i="10"/>
  <c r="E48" i="10"/>
  <c r="E49" i="10"/>
  <c r="E50" i="10"/>
  <c r="E51" i="10"/>
  <c r="E52" i="10"/>
  <c r="E53" i="10"/>
  <c r="E54" i="10"/>
  <c r="E55" i="10"/>
  <c r="E56" i="10"/>
  <c r="E57" i="10"/>
  <c r="E58" i="10"/>
  <c r="E59" i="10"/>
  <c r="E60" i="10"/>
  <c r="E47" i="10"/>
  <c r="J39" i="10"/>
  <c r="J40" i="10"/>
  <c r="J41" i="10"/>
  <c r="J42" i="10"/>
  <c r="J43" i="10"/>
  <c r="J44" i="10"/>
  <c r="J45" i="10"/>
  <c r="J46" i="10"/>
  <c r="J38" i="10"/>
  <c r="E39" i="10"/>
  <c r="E40" i="10"/>
  <c r="E41" i="10"/>
  <c r="E42" i="10"/>
  <c r="E43" i="10"/>
  <c r="E44" i="10"/>
  <c r="E45" i="10"/>
  <c r="E46" i="10"/>
  <c r="E38" i="10"/>
  <c r="J30" i="10"/>
  <c r="J31" i="10"/>
  <c r="J32" i="10"/>
  <c r="J33" i="10"/>
  <c r="J36" i="10"/>
  <c r="J37" i="10"/>
  <c r="J29" i="10"/>
  <c r="E30" i="10"/>
  <c r="E31" i="10"/>
  <c r="E32" i="10"/>
  <c r="E33" i="10"/>
  <c r="E36" i="10"/>
  <c r="E37" i="10"/>
  <c r="E29" i="10"/>
  <c r="J27" i="10"/>
  <c r="J28" i="10"/>
  <c r="J26" i="10"/>
  <c r="E27" i="10"/>
  <c r="E28" i="10"/>
  <c r="E26" i="10"/>
  <c r="J24" i="10"/>
  <c r="J25" i="10"/>
  <c r="J23" i="10"/>
  <c r="E25" i="10"/>
  <c r="E24" i="10"/>
  <c r="E23" i="10"/>
  <c r="J20" i="10"/>
  <c r="J21" i="10"/>
  <c r="J22" i="10"/>
  <c r="J19" i="10"/>
  <c r="E20" i="10"/>
  <c r="E21" i="10"/>
  <c r="E22" i="10"/>
  <c r="E19" i="10"/>
  <c r="J16" i="10"/>
  <c r="J17" i="10"/>
  <c r="J18" i="10"/>
  <c r="J15" i="10"/>
  <c r="E16" i="10"/>
  <c r="E17" i="10"/>
  <c r="E18" i="10"/>
  <c r="E15" i="10"/>
  <c r="J7" i="10"/>
  <c r="J8" i="10"/>
  <c r="J9" i="10"/>
  <c r="J10" i="10"/>
  <c r="J11" i="10"/>
  <c r="J12" i="10"/>
  <c r="J13" i="10"/>
  <c r="J14" i="10"/>
  <c r="J6" i="10"/>
  <c r="E14" i="10"/>
  <c r="E8" i="10"/>
  <c r="E7" i="10"/>
  <c r="E9" i="10"/>
  <c r="E10" i="10"/>
  <c r="E11" i="10"/>
  <c r="E12" i="10"/>
  <c r="E13" i="10"/>
  <c r="E6" i="10"/>
  <c r="G11" i="10"/>
  <c r="G8" i="10"/>
  <c r="J11" i="14" l="1"/>
  <c r="E8" i="14"/>
  <c r="J8" i="14"/>
  <c r="E11" i="13"/>
  <c r="J11" i="13"/>
  <c r="E8" i="13"/>
  <c r="J8" i="13"/>
  <c r="F8" i="23"/>
  <c r="J8" i="23"/>
  <c r="J11" i="17"/>
  <c r="K11" i="16"/>
  <c r="I14" i="16"/>
  <c r="K14" i="16" s="1"/>
  <c r="C14" i="16"/>
  <c r="J9" i="16"/>
  <c r="J6" i="16"/>
  <c r="J14" i="16"/>
  <c r="J10" i="16"/>
  <c r="J12" i="16"/>
  <c r="J11" i="16"/>
  <c r="J7" i="16"/>
  <c r="J13" i="16"/>
  <c r="K8" i="16"/>
  <c r="J8" i="16"/>
  <c r="D14" i="16"/>
  <c r="F8" i="16"/>
  <c r="F14" i="16" l="1"/>
  <c r="E10" i="16"/>
  <c r="E13" i="16"/>
  <c r="E7" i="16"/>
  <c r="E6" i="16"/>
  <c r="E14" i="16"/>
  <c r="E12" i="16"/>
  <c r="E9" i="16"/>
  <c r="E11" i="16"/>
  <c r="E8" i="16"/>
</calcChain>
</file>

<file path=xl/sharedStrings.xml><?xml version="1.0" encoding="utf-8"?>
<sst xmlns="http://schemas.openxmlformats.org/spreadsheetml/2006/main" count="1081" uniqueCount="306">
  <si>
    <t>Commencing Students</t>
  </si>
  <si>
    <t>All Students</t>
  </si>
  <si>
    <t>Enabling courses</t>
  </si>
  <si>
    <t>Non-award courses</t>
  </si>
  <si>
    <t>TOTAL</t>
  </si>
  <si>
    <t>Males</t>
  </si>
  <si>
    <t>Internal</t>
  </si>
  <si>
    <t>External</t>
  </si>
  <si>
    <t>Multi-modal</t>
  </si>
  <si>
    <t>Full-time</t>
  </si>
  <si>
    <t>Part-time</t>
  </si>
  <si>
    <t>Australian</t>
  </si>
  <si>
    <t>New Zealand</t>
  </si>
  <si>
    <t>Permanent Resident</t>
  </si>
  <si>
    <t>Humanitarian Visa</t>
  </si>
  <si>
    <t>Total Domestic</t>
  </si>
  <si>
    <t>Total Overseas</t>
  </si>
  <si>
    <t>Not a course of special interest</t>
  </si>
  <si>
    <t>A general nursing course required for initial registration</t>
  </si>
  <si>
    <t>A course providing initial teacher training</t>
  </si>
  <si>
    <t>A course in clinical psychology (as defined in the Commonwealth Grant Scheme Guidelines)</t>
  </si>
  <si>
    <t>Public Universities</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</si>
  <si>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</si>
  <si>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</si>
  <si>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</si>
  <si>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</si>
  <si>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</si>
  <si>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</si>
  <si>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</si>
  <si>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</si>
  <si>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</si>
  <si>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</si>
  <si>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</si>
  <si>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New South Wales</t>
  </si>
  <si>
    <t>Charles Sturt University</t>
  </si>
  <si>
    <t>Macquarie University</t>
  </si>
  <si>
    <t>Southern Cross University</t>
  </si>
  <si>
    <t>Victoria</t>
  </si>
  <si>
    <t>La Trobe University</t>
  </si>
  <si>
    <t>Monash University</t>
  </si>
  <si>
    <t>RMIT University</t>
  </si>
  <si>
    <t>Swinburne University of Technology</t>
  </si>
  <si>
    <t>The University of Melbourne</t>
  </si>
  <si>
    <t>Victoria University</t>
  </si>
  <si>
    <t>Queensland</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</si>
  <si>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</si>
  <si>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</si>
  <si>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</si>
  <si>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</si>
  <si>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</si>
  <si>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</si>
  <si>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</si>
  <si>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</si>
  <si>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</si>
  <si>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</si>
  <si>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</si>
  <si>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</si>
  <si>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</si>
  <si>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</si>
  <si>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</si>
  <si>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</si>
  <si>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</si>
  <si>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</si>
  <si>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</si>
  <si>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</si>
  <si>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Sydney College of Divinity</t>
  </si>
  <si>
    <t>Holmes Institute</t>
  </si>
  <si>
    <t>Holmesglen Institute of TAFE</t>
  </si>
  <si>
    <t>Marcus Oldham College</t>
  </si>
  <si>
    <t>Melbourne Institute of Technology</t>
  </si>
  <si>
    <t>Bond University</t>
  </si>
  <si>
    <t>Christian Heritage College</t>
  </si>
  <si>
    <t>The University of Notre Dame Australia</t>
  </si>
  <si>
    <t>Australian College of Theology</t>
  </si>
  <si>
    <t>Commencing Student Load</t>
  </si>
  <si>
    <t>All Student Load</t>
  </si>
  <si>
    <t>Total EFTSL</t>
  </si>
  <si>
    <t>No.</t>
  </si>
  <si>
    <t>% of total</t>
  </si>
  <si>
    <t>Level of Course</t>
  </si>
  <si>
    <t>Type of Attendance</t>
  </si>
  <si>
    <t>Citizenship</t>
  </si>
  <si>
    <t>Students undertaking Special Courses</t>
  </si>
  <si>
    <t>Total New South Wales</t>
  </si>
  <si>
    <t>Total Victoria</t>
  </si>
  <si>
    <t>Total Queensland</t>
  </si>
  <si>
    <t>Total Western Australia</t>
  </si>
  <si>
    <t>Total South Australia</t>
  </si>
  <si>
    <t xml:space="preserve">Total Tasmania </t>
  </si>
  <si>
    <t>Total Northern Territory</t>
  </si>
  <si>
    <t>Total Australian Capital Territory</t>
  </si>
  <si>
    <t>Total Multi-State</t>
  </si>
  <si>
    <t>CONTENTS</t>
  </si>
  <si>
    <t>&lt;Back to contents&gt;</t>
  </si>
  <si>
    <t>Broad Discipline Group</t>
  </si>
  <si>
    <t xml:space="preserve"> &lt;Back to contents&gt;</t>
  </si>
  <si>
    <t>EFTSL</t>
  </si>
  <si>
    <t xml:space="preserve">Public Universities </t>
  </si>
  <si>
    <t>Total Postgraduate</t>
  </si>
  <si>
    <t>Total Undergraduate</t>
  </si>
  <si>
    <t>State of Institution</t>
  </si>
  <si>
    <t xml:space="preserve">Total EFTSL </t>
  </si>
  <si>
    <t xml:space="preserve">TOTAL </t>
  </si>
  <si>
    <t>Broad Field of Education (Domestic students)</t>
  </si>
  <si>
    <t>Broad Field of Education (Overseas students)</t>
  </si>
  <si>
    <t>Canberra Institute of Technology</t>
  </si>
  <si>
    <t>Deakin University</t>
  </si>
  <si>
    <t>Mixed Field Programs</t>
  </si>
  <si>
    <t>np not published.</t>
  </si>
  <si>
    <t>Total Domestic Onshore</t>
  </si>
  <si>
    <t>Tabor College NSW</t>
  </si>
  <si>
    <t>Box Hill Institute</t>
  </si>
  <si>
    <t>Monash College</t>
  </si>
  <si>
    <t>Jazz Music Institute</t>
  </si>
  <si>
    <t>Curtin College</t>
  </si>
  <si>
    <t>Tabor Adelaide</t>
  </si>
  <si>
    <t>Australian Catholic University</t>
  </si>
  <si>
    <t>Photography Studies College (Melbourne)</t>
  </si>
  <si>
    <t>TAFE SA</t>
  </si>
  <si>
    <t>Sydney Institute of Traditional Chinese Medicine</t>
  </si>
  <si>
    <t>TAFE Queensland</t>
  </si>
  <si>
    <t>All Higher Education Institutions</t>
  </si>
  <si>
    <t>Private Universities and Non-University Higher Education Institutions</t>
  </si>
  <si>
    <t>University of Divinity</t>
  </si>
  <si>
    <t>The University of New England</t>
  </si>
  <si>
    <t>The University of Newcastle</t>
  </si>
  <si>
    <t>Flinders University</t>
  </si>
  <si>
    <t>Australian College of Applied Psychology</t>
  </si>
  <si>
    <t>Australian Institute of Music</t>
  </si>
  <si>
    <t>National Art School</t>
  </si>
  <si>
    <t>Sydney Institute of Business and Technology</t>
  </si>
  <si>
    <t>The Australian College of Physical Education</t>
  </si>
  <si>
    <t>Chisholm Institute</t>
  </si>
  <si>
    <t>Collarts</t>
  </si>
  <si>
    <t>Leo Cussen Institute</t>
  </si>
  <si>
    <t>William Angliss Institute of TAFE</t>
  </si>
  <si>
    <t>Australian Institute of Professional Counsellors</t>
  </si>
  <si>
    <t>Endeavour College of Natural Health</t>
  </si>
  <si>
    <t>Eynesbury</t>
  </si>
  <si>
    <t>International College of Hotel Management</t>
  </si>
  <si>
    <t>Western Sydney University</t>
  </si>
  <si>
    <t>Australasian College of Health and Wellness</t>
  </si>
  <si>
    <t>Australian Film, Television and Radio School</t>
  </si>
  <si>
    <t>Excelsia College</t>
  </si>
  <si>
    <t>The National Institute of Dramatic Art</t>
  </si>
  <si>
    <t>South Aust Institute of Business &amp; Technology</t>
  </si>
  <si>
    <t>The University of Sydney</t>
  </si>
  <si>
    <t>University of New South Wales</t>
  </si>
  <si>
    <t>University of Wollongong</t>
  </si>
  <si>
    <t>CQUniversity</t>
  </si>
  <si>
    <t>Academy of Information Technology</t>
  </si>
  <si>
    <t>Alphacrucis College</t>
  </si>
  <si>
    <t>Australian Academy of Music and Performing Arts</t>
  </si>
  <si>
    <t>Campion College</t>
  </si>
  <si>
    <t>International College of Management, Sydney</t>
  </si>
  <si>
    <t>JMC Academy</t>
  </si>
  <si>
    <t>Kaplan Higher Education</t>
  </si>
  <si>
    <t>Kent Institute Australia</t>
  </si>
  <si>
    <t>Moore Theological College</t>
  </si>
  <si>
    <t>Morling College</t>
  </si>
  <si>
    <t>Nan Tien Institute</t>
  </si>
  <si>
    <t>S P Jain School of Global Management</t>
  </si>
  <si>
    <t>TAFE NSW</t>
  </si>
  <si>
    <t>The College of Law</t>
  </si>
  <si>
    <t>Think: Colleges Pty Ltd</t>
  </si>
  <si>
    <t>Universal Business School Sydney (UBSS)</t>
  </si>
  <si>
    <t>Australian Guild of Music Education Inc.</t>
  </si>
  <si>
    <t>Eastern College Australia</t>
  </si>
  <si>
    <t>MIECAT</t>
  </si>
  <si>
    <t>Stotts Colleges</t>
  </si>
  <si>
    <t>The Cairnmillar Institute</t>
  </si>
  <si>
    <t>VIT (Victorian Institute of Technology)</t>
  </si>
  <si>
    <t>Gestalt Therapy Brisbane</t>
  </si>
  <si>
    <t>Perth Bible College</t>
  </si>
  <si>
    <t>Adelaide Central School of Art</t>
  </si>
  <si>
    <t>Adelaide College of Divinity</t>
  </si>
  <si>
    <t>Australian Institute of Business</t>
  </si>
  <si>
    <t>Carnegie Mellon University Australia</t>
  </si>
  <si>
    <t>Le Cordon Bleu Australia</t>
  </si>
  <si>
    <t>Torrens University Australia</t>
  </si>
  <si>
    <t>(b) A course of study in medicine, completion of which would allow provisional registration as a medical practitioner by an authority of a State, a territory or the Commonwealth.</t>
  </si>
  <si>
    <t>(c) A course of study in veterinary science, completion of which would satisfy the academic requirements for registration as a veterinary surgeon orveterinary practitioner by an authority of a State, a Territory or the Commonwealth.</t>
  </si>
  <si>
    <t>(d) A course of study in dentistry, completion of which would satisfy the academic requirements for registration as a dentist by an authority of a State, a territory or the Commonwealth.</t>
  </si>
  <si>
    <r>
      <t>A course leading to provisional registration as a medical practitioner</t>
    </r>
    <r>
      <rPr>
        <vertAlign val="superscript"/>
        <sz val="10"/>
        <rFont val="Arial"/>
        <family val="2"/>
      </rPr>
      <t>(b)</t>
    </r>
  </si>
  <si>
    <r>
      <t>A course leading to a registration as a veterinary practitioner</t>
    </r>
    <r>
      <rPr>
        <vertAlign val="superscript"/>
        <sz val="10"/>
        <rFont val="Arial"/>
        <family val="2"/>
      </rPr>
      <t>(c)</t>
    </r>
  </si>
  <si>
    <r>
      <t>A course leading to registration as a dental practitioner</t>
    </r>
    <r>
      <rPr>
        <vertAlign val="superscript"/>
        <sz val="10"/>
        <rFont val="Arial"/>
        <family val="2"/>
      </rPr>
      <t>(d)</t>
    </r>
  </si>
  <si>
    <t>(a) Public Universities (Table A).</t>
  </si>
  <si>
    <t>(a) Private Universities (Table B and C) and Non-University Higher Education Institutions.</t>
  </si>
  <si>
    <r>
      <t>Public Universities</t>
    </r>
    <r>
      <rPr>
        <b/>
        <vertAlign val="superscript"/>
        <sz val="10"/>
        <rFont val="Arial"/>
        <family val="2"/>
      </rPr>
      <t>(a)</t>
    </r>
  </si>
  <si>
    <t>University of Technology Sydney</t>
  </si>
  <si>
    <t>Batchelor Institute of Indigenous Tertiary Education</t>
  </si>
  <si>
    <t>Charles Darwin University</t>
  </si>
  <si>
    <t>Kaplan Business School</t>
  </si>
  <si>
    <t>The Australian Institute of Theological Education</t>
  </si>
  <si>
    <t>Wentworth Institute</t>
  </si>
  <si>
    <t>Edith Cowan College</t>
  </si>
  <si>
    <t>Ikon Institute of Australia</t>
  </si>
  <si>
    <t>Australian College of Nursing Ltd</t>
  </si>
  <si>
    <t>Curtin University</t>
  </si>
  <si>
    <t>Australian Institute of Management Education &amp; Training</t>
  </si>
  <si>
    <t>Whitehouse Institute of Design; Australia</t>
  </si>
  <si>
    <t>Northern Melbourne Institute of TAFE</t>
  </si>
  <si>
    <t>Health Education &amp; Training Institute</t>
  </si>
  <si>
    <t>Kings Own Institute</t>
  </si>
  <si>
    <t>ISN Psychology Pty Ltd</t>
  </si>
  <si>
    <t>LCI Melbourne</t>
  </si>
  <si>
    <t>Engineering Institute of Technology Pty Ltd</t>
  </si>
  <si>
    <t>Higher Education Leadership Institute</t>
  </si>
  <si>
    <t>National Institute of Organisation Dynamics Aust</t>
  </si>
  <si>
    <t>Navigation links are to the right</t>
  </si>
  <si>
    <t>State</t>
  </si>
  <si>
    <t>Institution</t>
  </si>
  <si>
    <t>Broad Field of Education 
(All students)</t>
  </si>
  <si>
    <t>Broad Field of Education
(All students)</t>
  </si>
  <si>
    <t>Females</t>
  </si>
  <si>
    <t>Indeterminate/Intersex/Unspecified</t>
  </si>
  <si>
    <t>Australian National Institute of Management and Commerce</t>
  </si>
  <si>
    <t>Griffith College</t>
  </si>
  <si>
    <t>The Performing Arts Conservatory</t>
  </si>
  <si>
    <t>A course of study in aviation listed in the FEE-HELP Guidelines 2017</t>
  </si>
  <si>
    <t>Not provided</t>
  </si>
  <si>
    <t>Gender</t>
  </si>
  <si>
    <t>Mode of Attendance</t>
  </si>
  <si>
    <t>(a) A course of study in medicine, completion of which would allow provisional registration as a medical practitioner by an authority of a State, a territory or the Commonwealth.</t>
  </si>
  <si>
    <t>(b) A course of study in veterinary science, completion of which would satisfy the academic requirements for registration as a veterinary surgeon orveterinary practitioner by an authority of a State, a Territory or the Commonwealth.</t>
  </si>
  <si>
    <t>(c) A course of study in dentistry, completion of which would satisfy the academic requirements for registration as a dentist by an authority of a State, a territory or the Commonwealth.</t>
  </si>
  <si>
    <t>(d) Data excludes overseas students and domestic students where permanent home address is overseas.</t>
  </si>
  <si>
    <r>
      <t>Total</t>
    </r>
    <r>
      <rPr>
        <b/>
        <vertAlign val="superscript"/>
        <sz val="10"/>
        <rFont val="Arial"/>
        <family val="2"/>
      </rPr>
      <t>(g)</t>
    </r>
  </si>
  <si>
    <r>
      <t>Total Domestic students</t>
    </r>
    <r>
      <rPr>
        <b/>
        <vertAlign val="superscript"/>
        <sz val="10"/>
        <rFont val="Arial"/>
        <family val="2"/>
      </rPr>
      <t>(g)</t>
    </r>
  </si>
  <si>
    <r>
      <t>Total Overseas students</t>
    </r>
    <r>
      <rPr>
        <b/>
        <vertAlign val="superscript"/>
        <sz val="10"/>
        <rFont val="Arial"/>
        <family val="2"/>
      </rPr>
      <t>(g)</t>
    </r>
  </si>
  <si>
    <r>
      <t>A course leading to provisional registration as a medical practitioner</t>
    </r>
    <r>
      <rPr>
        <vertAlign val="superscript"/>
        <sz val="10"/>
        <rFont val="Arial"/>
        <family val="2"/>
      </rPr>
      <t>(a)</t>
    </r>
  </si>
  <si>
    <r>
      <t>A course leading to a registration as a veterinary practitioner</t>
    </r>
    <r>
      <rPr>
        <vertAlign val="superscript"/>
        <sz val="10"/>
        <rFont val="Arial"/>
        <family val="2"/>
      </rPr>
      <t>(b)</t>
    </r>
  </si>
  <si>
    <r>
      <t>A course leading to registration as a dental practitioner</t>
    </r>
    <r>
      <rPr>
        <vertAlign val="superscript"/>
        <sz val="10"/>
        <rFont val="Arial"/>
        <family val="2"/>
      </rPr>
      <t>(c)</t>
    </r>
  </si>
  <si>
    <r>
      <t>All Fields of Education</t>
    </r>
    <r>
      <rPr>
        <b/>
        <vertAlign val="superscript"/>
        <sz val="10"/>
        <rFont val="Arial"/>
        <family val="2"/>
      </rPr>
      <t>(e)</t>
    </r>
  </si>
  <si>
    <r>
      <t>Total Domestic students</t>
    </r>
    <r>
      <rPr>
        <b/>
        <vertAlign val="superscript"/>
        <sz val="10"/>
        <rFont val="Arial"/>
        <family val="2"/>
      </rPr>
      <t>(e)</t>
    </r>
  </si>
  <si>
    <r>
      <t>Total Overseas students</t>
    </r>
    <r>
      <rPr>
        <b/>
        <vertAlign val="superscript"/>
        <sz val="10"/>
        <rFont val="Arial"/>
        <family val="2"/>
      </rPr>
      <t>(e)</t>
    </r>
  </si>
  <si>
    <t>(c) A course of study in veterinary science, completion of which would satisfy the academic requirements for registration as a veterinary surgeon or veterinary practitioner by an authority of a State, a Territory or the Commonwealth.</t>
  </si>
  <si>
    <t>Crown Institute of Higher Education</t>
  </si>
  <si>
    <t>SAE Institute Pty Ltd</t>
  </si>
  <si>
    <t>UOW College Australia</t>
  </si>
  <si>
    <t>La Trobe College Australia</t>
  </si>
  <si>
    <t>Ozford Institute of Higher Education Pty Ltd</t>
  </si>
  <si>
    <t>Southern Cross Education Institute (Higher Education)</t>
  </si>
  <si>
    <t>Australian Chiropractic College Limited</t>
  </si>
  <si>
    <t>Federation University Australia</t>
  </si>
  <si>
    <t>Metropolitan (2021 ASGS)</t>
  </si>
  <si>
    <t>Regional (2021 ASGS)</t>
  </si>
  <si>
    <t>Remote (2021 ASGS)</t>
  </si>
  <si>
    <t>Unknown (2021 ASGS)</t>
  </si>
  <si>
    <t>Asia Pacific International College</t>
  </si>
  <si>
    <t>Russo Business School Pty Ltd</t>
  </si>
  <si>
    <t>EQUALS International (Aust) Pty Ltd</t>
  </si>
  <si>
    <t xml:space="preserve"> 2023 Full Year Student Summary</t>
  </si>
  <si>
    <t>Table 1: Summary of student numbers, 2023</t>
  </si>
  <si>
    <t>Table 2: Summary of student numbers - Public Universities, 2023</t>
  </si>
  <si>
    <t>Table 3: Summary of student numbers - Private Universities and Non-University Higher Education Institutions, 2023</t>
  </si>
  <si>
    <t>Table 4: Summary of student numbers - List of  Higher Education Institutions, 2023</t>
  </si>
  <si>
    <t>Table 5: Summary of  student load (EFTSL), 2023</t>
  </si>
  <si>
    <t>Table 6: Summary of student load (EFTSL) - Public Universities, 2023</t>
  </si>
  <si>
    <t>Table 7: Summary of student load (EFTSL) - Private Universities and Non-University Higher Education Institutions, 2023</t>
  </si>
  <si>
    <t>Table 8: Summary of student load (EFTSL)  - List of Higher Education Institutions, 2023</t>
  </si>
  <si>
    <t>Table 4: Summary of student numbers - List of Higher Education Institutions, 2023</t>
  </si>
  <si>
    <t>Table 8: Summary of student load (EFTSL) - List of Higher Education Institutions, 2023</t>
  </si>
  <si>
    <t>% change from 2022</t>
  </si>
  <si>
    <t>Bachelor</t>
  </si>
  <si>
    <t>Postgraduate by Research</t>
  </si>
  <si>
    <t>Postgraduate by Coursework</t>
  </si>
  <si>
    <t>Sub-Bachelor</t>
  </si>
  <si>
    <t>Non-award Courses /Microcredentials</t>
  </si>
  <si>
    <t>Australian Institute of Business Intelligence Pty Ltd</t>
  </si>
  <si>
    <t>Canterbury Institute of Management</t>
  </si>
  <si>
    <t>ECA College of Health Sciences</t>
  </si>
  <si>
    <t>Institute for Emotion Focused Therapy, Banksia Institute
Australia</t>
  </si>
  <si>
    <t>Institute of Chartered Accountants in Australia</t>
  </si>
  <si>
    <t>The Institute of Creative Arts and Technology</t>
  </si>
  <si>
    <t>UTS College</t>
  </si>
  <si>
    <t>Sub-total</t>
  </si>
  <si>
    <t>Melbourne Institute of Business and Technology</t>
  </si>
  <si>
    <t>Stanley College</t>
  </si>
  <si>
    <t>First Nations</t>
  </si>
  <si>
    <t>Non-Indigenous</t>
  </si>
  <si>
    <r>
      <t xml:space="preserve">Regional and remote </t>
    </r>
    <r>
      <rPr>
        <b/>
        <vertAlign val="superscript"/>
        <sz val="9"/>
        <rFont val="Arial"/>
        <family val="2"/>
      </rPr>
      <t>(d)(f)</t>
    </r>
  </si>
  <si>
    <t>Broad Field of Education (First Nations students)</t>
  </si>
  <si>
    <r>
      <t xml:space="preserve">(f) Regional and Remote categories are derived from the </t>
    </r>
    <r>
      <rPr>
        <sz val="9"/>
        <color rgb="FF000000"/>
        <rFont val="Arial"/>
        <family val="2"/>
      </rPr>
      <t>2021</t>
    </r>
    <r>
      <rPr>
        <sz val="9"/>
        <color indexed="8"/>
        <rFont val="Arial"/>
        <family val="2"/>
      </rPr>
      <t xml:space="preserve"> Australian Statistical Geography Standard (ASGS).</t>
    </r>
  </si>
  <si>
    <t>Total First Nations students(e)</t>
  </si>
  <si>
    <r>
      <t>Total First Nations students</t>
    </r>
    <r>
      <rPr>
        <b/>
        <vertAlign val="superscript"/>
        <sz val="10"/>
        <rFont val="Arial"/>
        <family val="2"/>
      </rPr>
      <t>(e)</t>
    </r>
  </si>
  <si>
    <t>Low SES (SA1 measure 2021 SEIFA)</t>
  </si>
  <si>
    <t>Other SES (SA1 measure 2021 SEIFA)</t>
  </si>
  <si>
    <r>
      <t xml:space="preserve">Low SES </t>
    </r>
    <r>
      <rPr>
        <b/>
        <vertAlign val="superscript"/>
        <sz val="8"/>
        <rFont val="Arial"/>
        <family val="2"/>
      </rPr>
      <t>(d)(e)</t>
    </r>
  </si>
  <si>
    <t>&lt; 5</t>
  </si>
  <si>
    <t>np</t>
  </si>
  <si>
    <r>
      <t>Total First Nations students</t>
    </r>
    <r>
      <rPr>
        <b/>
        <vertAlign val="superscript"/>
        <sz val="10"/>
        <rFont val="Arial"/>
        <family val="2"/>
      </rPr>
      <t>(g)</t>
    </r>
  </si>
  <si>
    <r>
      <t>Table 7: Summary of student load (EFTSL) - Private Universities and Non-University Higher Education Institutions</t>
    </r>
    <r>
      <rPr>
        <b/>
        <vertAlign val="superscript"/>
        <sz val="10"/>
        <rFont val="Arial"/>
        <family val="2"/>
      </rPr>
      <t>(a)</t>
    </r>
    <r>
      <rPr>
        <b/>
        <sz val="10"/>
        <rFont val="Arial"/>
        <family val="2"/>
      </rPr>
      <t>, 2023</t>
    </r>
  </si>
  <si>
    <r>
      <t>Private Universities and Non-University Higher Education Institutions</t>
    </r>
    <r>
      <rPr>
        <b/>
        <vertAlign val="superscript"/>
        <sz val="10"/>
        <rFont val="Arial"/>
        <family val="2"/>
      </rPr>
      <t>(b)</t>
    </r>
  </si>
  <si>
    <t>(b) Private Universities (Table B and C) and Non-University Higher Education Institutions.</t>
  </si>
  <si>
    <r>
      <t>Table 6: Summary of student load (EFTSL) - Public Universities</t>
    </r>
    <r>
      <rPr>
        <b/>
        <vertAlign val="superscript"/>
        <sz val="10"/>
        <rFont val="Arial"/>
        <family val="2"/>
      </rPr>
      <t>(a)</t>
    </r>
    <r>
      <rPr>
        <b/>
        <sz val="10"/>
        <rFont val="Arial"/>
        <family val="2"/>
      </rPr>
      <t>, 2023</t>
    </r>
  </si>
  <si>
    <r>
      <t>Table 3: Summary of student numbers - Private Universities and Non-University Higher Education Institutions</t>
    </r>
    <r>
      <rPr>
        <b/>
        <vertAlign val="superscript"/>
        <sz val="10"/>
        <rFont val="Arial"/>
        <family val="2"/>
      </rPr>
      <t>(a)</t>
    </r>
    <r>
      <rPr>
        <b/>
        <sz val="10"/>
        <rFont val="Arial"/>
        <family val="2"/>
      </rPr>
      <t>, 2023</t>
    </r>
  </si>
  <si>
    <r>
      <t>Table 2: Summary of student numbers - Public Universities</t>
    </r>
    <r>
      <rPr>
        <b/>
        <vertAlign val="superscript"/>
        <sz val="10"/>
        <rFont val="Arial"/>
        <family val="2"/>
      </rPr>
      <t>(a)</t>
    </r>
    <r>
      <rPr>
        <b/>
        <sz val="10"/>
        <rFont val="Arial"/>
        <family val="2"/>
      </rPr>
      <t>, 2023</t>
    </r>
  </si>
  <si>
    <t>(g) The totals may be less than the sum of all broad fields of education because students undertaking Combined Courses are counted in both fields of education while the totals represent the unique student count.</t>
  </si>
  <si>
    <t>(e) The totals may be less than the sum of all broad fields of education because students undertaking Combined Courses are counted in both fields of education while the totals represent the unique student count.</t>
  </si>
  <si>
    <r>
      <t>Avondale University</t>
    </r>
    <r>
      <rPr>
        <vertAlign val="superscript"/>
        <sz val="10"/>
        <rFont val="Arial"/>
        <family val="2"/>
      </rPr>
      <t>(c)</t>
    </r>
  </si>
  <si>
    <t>np: not published.</t>
  </si>
  <si>
    <t>(c) Avondale University became a Table B provider in 2023. Prior to this, Avondale was counted in the NUHEI data.</t>
  </si>
  <si>
    <r>
      <t xml:space="preserve">(e) Low SES SA1 measure is based on the students permanent home residence. Students are classified as being Low SES if their permanent residence is in an area in the bottom 25% of the </t>
    </r>
    <r>
      <rPr>
        <sz val="9"/>
        <color rgb="FF000000"/>
        <rFont val="Arial"/>
        <family val="2"/>
      </rPr>
      <t>2021</t>
    </r>
    <r>
      <rPr>
        <sz val="9"/>
        <color indexed="8"/>
        <rFont val="Arial"/>
        <family val="2"/>
      </rPr>
      <t xml:space="preserve">
 SEIFA Education and Occupation Index for 15-64 year olds.</t>
    </r>
    <r>
      <rPr>
        <sz val="9"/>
        <rFont val="Arial"/>
        <family val="2"/>
      </rPr>
      <t xml:space="preserve"> </t>
    </r>
  </si>
  <si>
    <t>Overseas and resides within Australia</t>
  </si>
  <si>
    <t>Overseas and resides outside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</si>
</sst>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42">
    <font>
      <sz val="10"/>
      <name val="Arial"/>
    </font>
    <font>
      <sz val="10"/>
      <name val="Arial"/>
      <family val="2"/>
    </font>
    <font>
      <sz val="8"/>
      <name val="Arial"/>
      <family val="2"/>
    </font>
    <font>
      <sz val="10"/>
      <name val="Arial"/>
      <family val="2"/>
    </font>
    <font>
      <u/>
      <sz val="10"/>
      <color indexed="12"/>
      <name val="Arial"/>
      <family val="2"/>
    </font>
    <font>
      <b/>
      <sz val="10"/>
      <name val="Arial"/>
      <family val="2"/>
    </font>
    <font>
      <sz val="9"/>
      <name val="Arial"/>
      <family val="2"/>
    </font>
    <font>
      <u/>
      <sz val="10"/>
      <color indexed="12"/>
      <name val="Arial"/>
      <family val="2"/>
    </font>
    <font>
      <sz val="9"/>
      <color indexed="8"/>
      <name val="Arial"/>
      <family val="2"/>
    </font>
    <font>
      <sz val="20"/>
      <name val="Arial"/>
      <family val="2"/>
    </font>
    <font>
      <sz val="14"/>
      <name val="Arial"/>
      <family val="2"/>
    </font>
    <font>
      <sz val="12"/>
      <name val="Arial"/>
      <family val="2"/>
    </font>
    <font>
      <u/>
      <sz val="12"/>
      <color indexed="12"/>
      <name val="Arial"/>
      <family val="2"/>
    </font>
    <font>
      <b/>
      <vertAlign val="superscript"/>
      <sz val="10"/>
      <name val="Arial"/>
      <family val="2"/>
    </font>
    <font>
      <vertAlign val="superscript"/>
      <sz val="10"/>
      <name val="Arial"/>
      <family val="2"/>
    </font>
    <font>
      <b/>
      <sz val="9"/>
      <name val="Arial"/>
      <family val="2"/>
    </font>
    <font>
      <b/>
      <vertAlign val="superscript"/>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10"/>
      <color rgb="FF0000FF"/>
      <name val="Arial"/>
      <family val="2"/>
    </font>
    <font>
      <sz val="10"/>
      <color theme="1"/>
      <name val="Arial"/>
      <family val="2"/>
    </font>
    <font>
      <b/>
      <sz val="10"/>
      <color theme="1"/>
      <name val="Arial"/>
      <family val="2"/>
    </font>
    <font>
      <sz val="10"/>
      <color theme="0"/>
      <name val="Arial"/>
      <family val="2"/>
    </font>
    <font>
      <sz val="9.5"/>
      <color rgb="FF000000"/>
      <name val="Albany AMT"/>
    </font>
    <font>
      <sz val="8"/>
      <name val="Arial"/>
      <family val="2"/>
    </font>
    <font>
      <sz val="9"/>
      <color rgb="FF000000"/>
      <name val="Arial"/>
      <family val="2"/>
    </font>
    <font>
      <b/>
      <vertAlign val="superscript"/>
      <sz val="8"/>
      <name val="Arial"/>
      <family val="2"/>
    </font>
  </fonts>
  <fills count="37">
    <fill>
      <patternFill patternType="none"/>
    </fill>
    <fill>
      <patternFill patternType="gray125"/>
    </fill>
    <fill>
      <patternFill patternType="solid">
        <fgColor indexed="50"/>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00"/>
        <bgColor rgb="FF00000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80">
    <xf numFmtId="0" fontId="0" fillId="0" borderId="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2" applyNumberFormat="0" applyAlignment="0" applyProtection="0"/>
    <xf numFmtId="0" fontId="21" fillId="30" borderId="13" applyNumberFormat="0" applyAlignment="0" applyProtection="0"/>
    <xf numFmtId="0" fontId="22" fillId="0" borderId="0" applyNumberFormat="0" applyFill="0" applyBorder="0" applyAlignment="0" applyProtection="0"/>
    <xf numFmtId="0" fontId="23" fillId="31" borderId="0" applyNumberFormat="0" applyBorder="0" applyAlignment="0" applyProtection="0"/>
    <xf numFmtId="0" fontId="24" fillId="0" borderId="14" applyNumberFormat="0" applyFill="0" applyAlignment="0" applyProtection="0"/>
    <xf numFmtId="0" fontId="25" fillId="0" borderId="15" applyNumberFormat="0" applyFill="0" applyAlignment="0" applyProtection="0"/>
    <xf numFmtId="0" fontId="26" fillId="0" borderId="16" applyNumberFormat="0" applyFill="0" applyAlignment="0" applyProtection="0"/>
    <xf numFmtId="0" fontId="26" fillId="0" borderId="0" applyNumberFormat="0" applyFill="0" applyBorder="0" applyAlignment="0" applyProtection="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7" fillId="32" borderId="12" applyNumberFormat="0" applyAlignment="0" applyProtection="0"/>
    <xf numFmtId="0" fontId="28" fillId="0" borderId="17" applyNumberFormat="0" applyFill="0" applyAlignment="0" applyProtection="0"/>
    <xf numFmtId="0" fontId="29" fillId="3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17" fillId="34" borderId="18" applyNumberFormat="0" applyFont="0" applyAlignment="0" applyProtection="0"/>
    <xf numFmtId="0" fontId="30" fillId="29" borderId="1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1" fillId="0" borderId="0" applyNumberFormat="0" applyFill="0" applyBorder="0" applyAlignment="0" applyProtection="0"/>
    <xf numFmtId="0" fontId="32" fillId="0" borderId="20" applyNumberFormat="0" applyFill="0" applyAlignment="0" applyProtection="0"/>
    <xf numFmtId="0" fontId="33" fillId="0" borderId="0" applyNumberFormat="0" applyFill="0" applyBorder="0" applyAlignment="0" applyProtection="0"/>
    <xf numFmtId="0" fontId="38" fillId="0" borderId="0"/>
  </cellStyleXfs>
  <cellXfs count="576">
    <xf numFmtId="0" fontId="0" fillId="0" borderId="0" xfId="0"/>
    <xf numFmtId="0" fontId="5" fillId="0" borderId="1" xfId="0" applyFont="1" applyBorder="1" applyAlignment="1">
      <alignment horizontal="center" wrapText="1"/>
    </xf>
    <xf numFmtId="0" fontId="5" fillId="0" borderId="0" xfId="0" applyFont="1" applyAlignment="1">
      <alignment horizontal="center" wrapText="1"/>
    </xf>
    <xf numFmtId="0" fontId="6" fillId="0" borderId="0" xfId="0" applyFont="1" applyAlignment="1">
      <alignment horizontal="left"/>
    </xf>
    <xf numFmtId="164" fontId="5" fillId="0" borderId="0" xfId="0" applyNumberFormat="1" applyFont="1" applyAlignment="1">
      <alignment wrapText="1"/>
    </xf>
    <xf numFmtId="0" fontId="1" fillId="0" borderId="0" xfId="0" applyFont="1" applyAlignment="1">
      <alignment horizontal="left"/>
    </xf>
    <xf numFmtId="3" fontId="1" fillId="0" borderId="0" xfId="0" applyNumberFormat="1" applyFont="1" applyAlignment="1">
      <alignment wrapText="1"/>
    </xf>
    <xf numFmtId="164" fontId="1" fillId="0" borderId="0" xfId="0" applyNumberFormat="1" applyFont="1" applyAlignment="1">
      <alignment wrapText="1"/>
    </xf>
    <xf numFmtId="0" fontId="1" fillId="0" borderId="0" xfId="0" applyFont="1" applyAlignment="1">
      <alignment horizontal="center" wrapText="1"/>
    </xf>
    <xf numFmtId="0" fontId="1" fillId="0" borderId="2" xfId="0" applyFont="1" applyBorder="1" applyAlignment="1">
      <alignment horizontal="center" wrapText="1"/>
    </xf>
    <xf numFmtId="164" fontId="1" fillId="0" borderId="2" xfId="0" applyNumberFormat="1" applyFont="1" applyBorder="1" applyAlignment="1">
      <alignment horizontal="center" wrapText="1"/>
    </xf>
    <xf numFmtId="3" fontId="5" fillId="0" borderId="0" xfId="0" applyNumberFormat="1" applyFont="1" applyAlignment="1">
      <alignment wrapText="1"/>
    </xf>
    <xf numFmtId="0" fontId="5" fillId="0" borderId="0" xfId="0" applyFont="1"/>
    <xf numFmtId="164" fontId="5" fillId="0" borderId="2" xfId="0" applyNumberFormat="1" applyFont="1" applyBorder="1"/>
    <xf numFmtId="3" fontId="5" fillId="0" borderId="2" xfId="0" applyNumberFormat="1" applyFont="1" applyBorder="1" applyAlignment="1">
      <alignment wrapText="1"/>
    </xf>
    <xf numFmtId="164" fontId="1" fillId="0" borderId="0" xfId="0" applyNumberFormat="1" applyFont="1"/>
    <xf numFmtId="0" fontId="1" fillId="0" borderId="0" xfId="0" applyFont="1" applyAlignment="1">
      <alignment wrapText="1"/>
    </xf>
    <xf numFmtId="0" fontId="1" fillId="0" borderId="0" xfId="0" applyFont="1"/>
    <xf numFmtId="0" fontId="1" fillId="0" borderId="2" xfId="0" applyFont="1" applyBorder="1"/>
    <xf numFmtId="164" fontId="1" fillId="0" borderId="2" xfId="0" applyNumberFormat="1" applyFont="1" applyBorder="1"/>
    <xf numFmtId="0" fontId="34" fillId="0" borderId="0" xfId="34" applyFont="1" applyAlignment="1" applyProtection="1">
      <alignment horizontal="left"/>
    </xf>
    <xf numFmtId="0" fontId="9" fillId="0" borderId="0" xfId="0" applyFont="1"/>
    <xf numFmtId="0" fontId="11" fillId="0" borderId="0" xfId="0" applyFont="1" applyAlignment="1">
      <alignment wrapText="1"/>
    </xf>
    <xf numFmtId="0" fontId="4" fillId="0" borderId="0" xfId="34" applyAlignment="1" applyProtection="1">
      <alignment wrapText="1"/>
    </xf>
    <xf numFmtId="0" fontId="4" fillId="0" borderId="0" xfId="34" applyAlignment="1" applyProtection="1"/>
    <xf numFmtId="0" fontId="4" fillId="0" borderId="0" xfId="34" applyAlignment="1" applyProtection="1">
      <alignment horizontal="left"/>
    </xf>
    <xf numFmtId="0" fontId="12" fillId="0" borderId="0" xfId="34" applyFont="1" applyAlignment="1" applyProtection="1">
      <alignment wrapText="1"/>
    </xf>
    <xf numFmtId="3" fontId="1" fillId="0" borderId="0" xfId="220" applyNumberFormat="1" applyFont="1" applyAlignment="1">
      <alignment wrapText="1"/>
    </xf>
    <xf numFmtId="3" fontId="5" fillId="0" borderId="0" xfId="220" applyNumberFormat="1" applyFont="1" applyAlignment="1">
      <alignment wrapText="1"/>
    </xf>
    <xf numFmtId="3" fontId="1" fillId="0" borderId="0" xfId="228" applyNumberFormat="1" applyFont="1" applyAlignment="1">
      <alignment wrapText="1"/>
    </xf>
    <xf numFmtId="3" fontId="1" fillId="0" borderId="0" xfId="251" applyNumberFormat="1" applyFont="1" applyAlignment="1">
      <alignment wrapText="1"/>
    </xf>
    <xf numFmtId="3" fontId="1" fillId="0" borderId="0" xfId="263" applyNumberFormat="1" applyFont="1" applyAlignment="1">
      <alignment wrapText="1"/>
    </xf>
    <xf numFmtId="3" fontId="1" fillId="0" borderId="0" xfId="232" applyNumberFormat="1" applyFont="1" applyAlignment="1">
      <alignment wrapText="1"/>
    </xf>
    <xf numFmtId="3" fontId="1" fillId="0" borderId="0" xfId="265" applyNumberFormat="1" applyFont="1" applyAlignment="1">
      <alignment wrapText="1"/>
    </xf>
    <xf numFmtId="3" fontId="5" fillId="0" borderId="2" xfId="239" applyNumberFormat="1" applyFont="1" applyBorder="1" applyAlignment="1">
      <alignment wrapText="1"/>
    </xf>
    <xf numFmtId="3" fontId="1" fillId="0" borderId="0" xfId="271" applyNumberFormat="1" applyFont="1" applyAlignment="1">
      <alignment wrapText="1"/>
    </xf>
    <xf numFmtId="3" fontId="5" fillId="0" borderId="0" xfId="271" applyNumberFormat="1" applyFont="1" applyAlignment="1">
      <alignment wrapText="1"/>
    </xf>
    <xf numFmtId="3" fontId="1" fillId="0" borderId="0" xfId="275" applyNumberFormat="1" applyFont="1" applyAlignment="1">
      <alignment wrapText="1"/>
    </xf>
    <xf numFmtId="3" fontId="1" fillId="0" borderId="0" xfId="279" applyNumberFormat="1" applyFont="1" applyAlignment="1">
      <alignment wrapText="1"/>
    </xf>
    <xf numFmtId="3" fontId="1" fillId="0" borderId="0" xfId="283" applyNumberFormat="1" applyFont="1" applyAlignment="1">
      <alignment wrapText="1"/>
    </xf>
    <xf numFmtId="3" fontId="1" fillId="0" borderId="0" xfId="287" applyNumberFormat="1" applyFont="1" applyAlignment="1">
      <alignment wrapText="1"/>
    </xf>
    <xf numFmtId="3" fontId="1" fillId="0" borderId="0" xfId="291" applyNumberFormat="1" applyFont="1" applyAlignment="1">
      <alignment wrapText="1"/>
    </xf>
    <xf numFmtId="3" fontId="5" fillId="0" borderId="0" xfId="291" applyNumberFormat="1" applyFont="1" applyAlignment="1">
      <alignment wrapText="1"/>
    </xf>
    <xf numFmtId="3" fontId="1" fillId="0" borderId="0" xfId="295" applyNumberFormat="1" applyFont="1" applyAlignment="1">
      <alignment wrapText="1"/>
    </xf>
    <xf numFmtId="3" fontId="1" fillId="0" borderId="0" xfId="299" applyNumberFormat="1" applyFont="1" applyAlignment="1">
      <alignment wrapText="1"/>
    </xf>
    <xf numFmtId="3" fontId="1" fillId="0" borderId="0" xfId="303" applyNumberFormat="1" applyFont="1" applyAlignment="1">
      <alignment wrapText="1"/>
    </xf>
    <xf numFmtId="3" fontId="1" fillId="0" borderId="0" xfId="307" applyNumberFormat="1" applyFont="1" applyAlignment="1">
      <alignment wrapText="1"/>
    </xf>
    <xf numFmtId="3" fontId="1" fillId="0" borderId="0" xfId="311" applyNumberFormat="1" applyFont="1" applyAlignment="1">
      <alignment wrapText="1"/>
    </xf>
    <xf numFmtId="3" fontId="1" fillId="0" borderId="0" xfId="313" applyNumberFormat="1" applyFont="1" applyAlignment="1">
      <alignment wrapText="1"/>
    </xf>
    <xf numFmtId="3" fontId="5" fillId="0" borderId="2" xfId="287" applyNumberFormat="1" applyFont="1" applyBorder="1" applyAlignment="1">
      <alignment wrapText="1"/>
    </xf>
    <xf numFmtId="3" fontId="1" fillId="0" borderId="0" xfId="319" applyNumberFormat="1" applyFont="1" applyAlignment="1">
      <alignment wrapText="1"/>
    </xf>
    <xf numFmtId="3" fontId="5" fillId="0" borderId="0" xfId="319" applyNumberFormat="1" applyFont="1" applyAlignment="1">
      <alignment wrapText="1"/>
    </xf>
    <xf numFmtId="3" fontId="1" fillId="0" borderId="0" xfId="323" applyNumberFormat="1" applyFont="1" applyAlignment="1">
      <alignment wrapText="1"/>
    </xf>
    <xf numFmtId="3" fontId="1" fillId="0" borderId="0" xfId="327" applyNumberFormat="1" applyFont="1" applyAlignment="1">
      <alignment wrapText="1"/>
    </xf>
    <xf numFmtId="3" fontId="1" fillId="0" borderId="0" xfId="331" applyNumberFormat="1" applyFont="1" applyAlignment="1">
      <alignment wrapText="1"/>
    </xf>
    <xf numFmtId="3" fontId="1" fillId="0" borderId="0" xfId="335" applyNumberFormat="1" applyFont="1" applyAlignment="1">
      <alignment wrapText="1"/>
    </xf>
    <xf numFmtId="3" fontId="1" fillId="0" borderId="0" xfId="339" applyNumberFormat="1" applyFont="1" applyAlignment="1">
      <alignment wrapText="1"/>
    </xf>
    <xf numFmtId="3" fontId="5" fillId="0" borderId="0" xfId="339" applyNumberFormat="1" applyFont="1" applyAlignment="1">
      <alignment wrapText="1"/>
    </xf>
    <xf numFmtId="3" fontId="1" fillId="0" borderId="0" xfId="343" applyNumberFormat="1" applyFont="1" applyAlignment="1">
      <alignment wrapText="1"/>
    </xf>
    <xf numFmtId="3" fontId="1" fillId="0" borderId="0" xfId="0" applyNumberFormat="1" applyFont="1"/>
    <xf numFmtId="0" fontId="5" fillId="0" borderId="2" xfId="0" applyFont="1" applyBorder="1" applyAlignment="1">
      <alignment horizontal="left"/>
    </xf>
    <xf numFmtId="3" fontId="1" fillId="0" borderId="0" xfId="116" applyNumberFormat="1" applyFont="1" applyAlignment="1">
      <alignment wrapText="1"/>
    </xf>
    <xf numFmtId="3" fontId="5" fillId="0" borderId="0" xfId="116" applyNumberFormat="1" applyFont="1" applyAlignment="1">
      <alignment wrapText="1"/>
    </xf>
    <xf numFmtId="3" fontId="1" fillId="0" borderId="0" xfId="120" applyNumberFormat="1" applyFont="1" applyAlignment="1">
      <alignment wrapText="1"/>
    </xf>
    <xf numFmtId="3" fontId="5" fillId="0" borderId="0" xfId="120" applyNumberFormat="1" applyFont="1" applyAlignment="1">
      <alignment wrapText="1"/>
    </xf>
    <xf numFmtId="3" fontId="1" fillId="0" borderId="0" xfId="124" applyNumberFormat="1" applyFont="1" applyAlignment="1">
      <alignment wrapText="1"/>
    </xf>
    <xf numFmtId="3" fontId="1" fillId="0" borderId="0" xfId="128" applyNumberFormat="1" applyFont="1" applyAlignment="1">
      <alignment wrapText="1"/>
    </xf>
    <xf numFmtId="3" fontId="1" fillId="0" borderId="0" xfId="132" applyNumberFormat="1" applyFont="1" applyAlignment="1">
      <alignment wrapText="1"/>
    </xf>
    <xf numFmtId="3" fontId="5" fillId="0" borderId="0" xfId="132" applyNumberFormat="1" applyFont="1" applyAlignment="1">
      <alignment wrapText="1"/>
    </xf>
    <xf numFmtId="3" fontId="1" fillId="0" borderId="0" xfId="136" applyNumberFormat="1" applyFont="1" applyAlignment="1">
      <alignment wrapText="1"/>
    </xf>
    <xf numFmtId="3" fontId="5" fillId="0" borderId="0" xfId="136" applyNumberFormat="1" applyFont="1" applyAlignment="1">
      <alignment wrapText="1"/>
    </xf>
    <xf numFmtId="3" fontId="1" fillId="0" borderId="0" xfId="140" applyNumberFormat="1" applyFont="1" applyAlignment="1">
      <alignment wrapText="1"/>
    </xf>
    <xf numFmtId="3" fontId="35" fillId="0" borderId="0" xfId="146" applyNumberFormat="1" applyFont="1" applyAlignment="1">
      <alignment wrapText="1"/>
    </xf>
    <xf numFmtId="3" fontId="1" fillId="0" borderId="0" xfId="186" applyNumberFormat="1" applyFont="1" applyAlignment="1">
      <alignment wrapText="1"/>
    </xf>
    <xf numFmtId="3" fontId="1" fillId="0" borderId="0" xfId="190" applyNumberFormat="1" applyFont="1" applyAlignment="1">
      <alignment wrapText="1"/>
    </xf>
    <xf numFmtId="3" fontId="1" fillId="0" borderId="0" xfId="194" applyNumberFormat="1" applyFont="1" applyAlignment="1">
      <alignment wrapText="1"/>
    </xf>
    <xf numFmtId="3" fontId="1" fillId="0" borderId="0" xfId="202" applyNumberFormat="1" applyFont="1" applyAlignment="1">
      <alignment wrapText="1"/>
    </xf>
    <xf numFmtId="3" fontId="35" fillId="0" borderId="0" xfId="208" applyNumberFormat="1" applyFont="1" applyAlignment="1">
      <alignment wrapText="1"/>
    </xf>
    <xf numFmtId="3" fontId="36" fillId="0" borderId="2" xfId="216" applyNumberFormat="1" applyFont="1" applyBorder="1" applyAlignment="1">
      <alignment wrapText="1"/>
    </xf>
    <xf numFmtId="164" fontId="1" fillId="0" borderId="0" xfId="0" applyNumberFormat="1" applyFont="1" applyAlignment="1">
      <alignment horizontal="right"/>
    </xf>
    <xf numFmtId="3" fontId="5" fillId="0" borderId="2" xfId="116" applyNumberFormat="1" applyFont="1" applyBorder="1" applyAlignment="1">
      <alignment wrapText="1"/>
    </xf>
    <xf numFmtId="164" fontId="1" fillId="0" borderId="0" xfId="869" applyNumberFormat="1" applyFont="1" applyAlignment="1"/>
    <xf numFmtId="3" fontId="35" fillId="0" borderId="0" xfId="56" applyNumberFormat="1" applyFont="1" applyAlignment="1">
      <alignment wrapText="1"/>
    </xf>
    <xf numFmtId="3" fontId="35" fillId="0" borderId="0" xfId="174" applyNumberFormat="1" applyFont="1" applyAlignment="1">
      <alignment wrapText="1"/>
    </xf>
    <xf numFmtId="3" fontId="1" fillId="35" borderId="0" xfId="299" applyNumberFormat="1" applyFont="1" applyFill="1" applyAlignment="1">
      <alignment wrapText="1"/>
    </xf>
    <xf numFmtId="3" fontId="1" fillId="35" borderId="0" xfId="0" applyNumberFormat="1" applyFont="1" applyFill="1" applyAlignment="1">
      <alignment horizontal="right" wrapText="1"/>
    </xf>
    <xf numFmtId="3" fontId="1" fillId="35" borderId="0" xfId="0" applyNumberFormat="1" applyFont="1" applyFill="1" applyAlignment="1">
      <alignment wrapText="1"/>
    </xf>
    <xf numFmtId="0" fontId="1" fillId="35" borderId="0" xfId="0" applyFont="1" applyFill="1"/>
    <xf numFmtId="3" fontId="1" fillId="35" borderId="0" xfId="319" applyNumberFormat="1" applyFont="1" applyFill="1" applyAlignment="1">
      <alignment horizontal="right" wrapText="1"/>
    </xf>
    <xf numFmtId="3" fontId="1" fillId="35" borderId="0" xfId="319" applyNumberFormat="1" applyFont="1" applyFill="1" applyAlignment="1">
      <alignment wrapText="1"/>
    </xf>
    <xf numFmtId="3" fontId="5" fillId="35" borderId="0" xfId="319" applyNumberFormat="1" applyFont="1" applyFill="1" applyAlignment="1">
      <alignment wrapText="1"/>
    </xf>
    <xf numFmtId="3" fontId="1" fillId="35" borderId="0" xfId="132" applyNumberFormat="1" applyFont="1" applyFill="1" applyAlignment="1">
      <alignment horizontal="right" wrapText="1"/>
    </xf>
    <xf numFmtId="3" fontId="1" fillId="35" borderId="0" xfId="132" applyNumberFormat="1" applyFont="1" applyFill="1" applyAlignment="1">
      <alignment wrapText="1"/>
    </xf>
    <xf numFmtId="3" fontId="5" fillId="35" borderId="0" xfId="132" applyNumberFormat="1" applyFont="1" applyFill="1" applyAlignment="1">
      <alignment wrapText="1"/>
    </xf>
    <xf numFmtId="3" fontId="1" fillId="35" borderId="0" xfId="186" applyNumberFormat="1" applyFont="1" applyFill="1" applyAlignment="1">
      <alignment wrapText="1"/>
    </xf>
    <xf numFmtId="3" fontId="1" fillId="35" borderId="0" xfId="190" applyNumberFormat="1" applyFont="1" applyFill="1" applyAlignment="1">
      <alignment horizontal="right" wrapText="1"/>
    </xf>
    <xf numFmtId="3" fontId="1" fillId="35" borderId="0" xfId="190" applyNumberFormat="1" applyFont="1" applyFill="1" applyAlignment="1">
      <alignment wrapText="1"/>
    </xf>
    <xf numFmtId="0" fontId="1" fillId="0" borderId="0" xfId="234" applyAlignment="1">
      <alignment vertical="top" wrapText="1"/>
    </xf>
    <xf numFmtId="0" fontId="1" fillId="0" borderId="0" xfId="234" applyAlignment="1">
      <alignment wrapText="1"/>
    </xf>
    <xf numFmtId="0" fontId="5" fillId="0" borderId="0" xfId="234" applyFont="1" applyAlignment="1">
      <alignment horizontal="left" wrapText="1"/>
    </xf>
    <xf numFmtId="0" fontId="1" fillId="0" borderId="0" xfId="234" applyAlignment="1">
      <alignment horizontal="left" wrapText="1"/>
    </xf>
    <xf numFmtId="0" fontId="5" fillId="0" borderId="2" xfId="234" applyFont="1" applyBorder="1" applyAlignment="1">
      <alignment horizontal="left" wrapText="1"/>
    </xf>
    <xf numFmtId="0" fontId="6" fillId="0" borderId="0" xfId="234" applyFont="1" applyAlignment="1">
      <alignment horizontal="left"/>
    </xf>
    <xf numFmtId="0" fontId="6" fillId="0" borderId="0" xfId="234" applyFont="1"/>
    <xf numFmtId="0" fontId="1" fillId="0" borderId="0" xfId="234"/>
    <xf numFmtId="0" fontId="5" fillId="0" borderId="0" xfId="234" applyFont="1" applyAlignment="1">
      <alignment horizontal="left"/>
    </xf>
    <xf numFmtId="0" fontId="5" fillId="0" borderId="2" xfId="234" applyFont="1" applyBorder="1"/>
    <xf numFmtId="0" fontId="1" fillId="0" borderId="0" xfId="234" applyAlignment="1">
      <alignment horizontal="left"/>
    </xf>
    <xf numFmtId="0" fontId="5" fillId="0" borderId="2" xfId="234" applyFont="1" applyBorder="1" applyAlignment="1">
      <alignment horizontal="left"/>
    </xf>
    <xf numFmtId="0" fontId="35" fillId="0" borderId="0" xfId="232" applyFont="1" applyAlignment="1">
      <alignment horizontal="left" wrapText="1"/>
    </xf>
    <xf numFmtId="0" fontId="35" fillId="0" borderId="0" xfId="234" applyFont="1" applyAlignment="1">
      <alignment horizontal="left"/>
    </xf>
    <xf numFmtId="0" fontId="1" fillId="35" borderId="0" xfId="234" applyFill="1" applyAlignment="1">
      <alignment horizontal="left" wrapText="1"/>
    </xf>
    <xf numFmtId="0" fontId="5" fillId="35" borderId="2" xfId="234" applyFont="1" applyFill="1" applyBorder="1" applyAlignment="1">
      <alignment horizontal="left" wrapText="1"/>
    </xf>
    <xf numFmtId="3" fontId="1" fillId="0" borderId="0" xfId="140" applyNumberFormat="1" applyFont="1" applyAlignment="1">
      <alignment horizontal="right" wrapText="1"/>
    </xf>
    <xf numFmtId="3" fontId="5" fillId="0" borderId="2" xfId="132" applyNumberFormat="1" applyFont="1" applyBorder="1" applyAlignment="1">
      <alignment horizontal="right" wrapText="1"/>
    </xf>
    <xf numFmtId="0" fontId="6" fillId="0" borderId="0" xfId="0" applyFont="1"/>
    <xf numFmtId="164" fontId="1" fillId="0" borderId="0" xfId="869" applyNumberFormat="1" applyFont="1" applyBorder="1" applyAlignment="1"/>
    <xf numFmtId="164" fontId="5" fillId="0" borderId="0" xfId="869" applyNumberFormat="1" applyFont="1" applyAlignment="1"/>
    <xf numFmtId="3" fontId="1" fillId="0" borderId="0" xfId="232" applyNumberFormat="1" applyFont="1"/>
    <xf numFmtId="3" fontId="1" fillId="0" borderId="0" xfId="70" applyNumberFormat="1" applyFont="1" applyAlignment="1">
      <alignment wrapText="1"/>
    </xf>
    <xf numFmtId="3" fontId="35" fillId="0" borderId="0" xfId="90" applyNumberFormat="1" applyFont="1" applyAlignment="1">
      <alignment wrapText="1"/>
    </xf>
    <xf numFmtId="0" fontId="8" fillId="0" borderId="0" xfId="0" applyFont="1" applyAlignment="1">
      <alignment horizontal="left"/>
    </xf>
    <xf numFmtId="3" fontId="1" fillId="0" borderId="0" xfId="0" applyNumberFormat="1" applyFont="1" applyAlignment="1">
      <alignment horizontal="right" wrapText="1"/>
    </xf>
    <xf numFmtId="3" fontId="1" fillId="0" borderId="0" xfId="72" applyNumberFormat="1" applyFont="1" applyAlignment="1">
      <alignment wrapText="1"/>
    </xf>
    <xf numFmtId="165" fontId="1" fillId="0" borderId="0" xfId="224" applyNumberFormat="1" applyFont="1" applyAlignment="1">
      <alignment wrapText="1"/>
    </xf>
    <xf numFmtId="165" fontId="1" fillId="0" borderId="0" xfId="235" applyNumberFormat="1" applyFont="1" applyAlignment="1">
      <alignment wrapText="1"/>
    </xf>
    <xf numFmtId="165" fontId="1" fillId="0" borderId="0" xfId="239" applyNumberFormat="1" applyFont="1" applyAlignment="1">
      <alignment wrapText="1"/>
    </xf>
    <xf numFmtId="165" fontId="1" fillId="0" borderId="0" xfId="243" applyNumberFormat="1" applyFont="1" applyAlignment="1">
      <alignment wrapText="1"/>
    </xf>
    <xf numFmtId="165" fontId="5" fillId="0" borderId="0" xfId="243" applyNumberFormat="1" applyFont="1" applyAlignment="1">
      <alignment wrapText="1"/>
    </xf>
    <xf numFmtId="165" fontId="1" fillId="0" borderId="0" xfId="247" applyNumberFormat="1" applyFont="1" applyAlignment="1">
      <alignment wrapText="1"/>
    </xf>
    <xf numFmtId="165" fontId="1" fillId="0" borderId="0" xfId="232" applyNumberFormat="1" applyFont="1"/>
    <xf numFmtId="165" fontId="1" fillId="0" borderId="0" xfId="255" applyNumberFormat="1" applyFont="1" applyAlignment="1">
      <alignment wrapText="1"/>
    </xf>
    <xf numFmtId="165" fontId="1" fillId="0" borderId="0" xfId="259" applyNumberFormat="1" applyFont="1" applyAlignment="1">
      <alignment wrapText="1"/>
    </xf>
    <xf numFmtId="3" fontId="5" fillId="0" borderId="2" xfId="353" applyNumberFormat="1" applyFont="1" applyBorder="1" applyAlignment="1">
      <alignment wrapText="1"/>
    </xf>
    <xf numFmtId="3" fontId="5" fillId="0" borderId="2" xfId="337" applyNumberFormat="1" applyFont="1" applyBorder="1" applyAlignment="1">
      <alignment wrapText="1"/>
    </xf>
    <xf numFmtId="3" fontId="1" fillId="0" borderId="0" xfId="82" applyNumberFormat="1" applyFont="1" applyAlignment="1">
      <alignment wrapText="1"/>
    </xf>
    <xf numFmtId="3" fontId="1" fillId="0" borderId="0" xfId="82" applyNumberFormat="1" applyFont="1" applyAlignment="1">
      <alignment horizontal="right" wrapText="1"/>
    </xf>
    <xf numFmtId="0" fontId="10" fillId="0" borderId="0" xfId="0" applyFont="1" applyAlignment="1">
      <alignment vertical="center"/>
    </xf>
    <xf numFmtId="0" fontId="1" fillId="0" borderId="0" xfId="0" applyFont="1" applyAlignment="1">
      <alignment vertical="center"/>
    </xf>
    <xf numFmtId="0" fontId="1" fillId="0" borderId="1" xfId="0" applyFont="1" applyBorder="1"/>
    <xf numFmtId="0" fontId="5" fillId="0" borderId="2" xfId="0" applyFont="1" applyBorder="1"/>
    <xf numFmtId="0" fontId="35" fillId="0" borderId="1" xfId="234" applyFont="1" applyBorder="1" applyAlignment="1">
      <alignment horizontal="left"/>
    </xf>
    <xf numFmtId="164" fontId="1" fillId="0" borderId="1" xfId="0" applyNumberFormat="1" applyFont="1" applyBorder="1" applyAlignment="1">
      <alignment wrapText="1"/>
    </xf>
    <xf numFmtId="164" fontId="1" fillId="0" borderId="1" xfId="0" applyNumberFormat="1" applyFont="1" applyBorder="1"/>
    <xf numFmtId="3" fontId="1" fillId="0" borderId="1" xfId="0" applyNumberFormat="1" applyFont="1" applyBorder="1" applyAlignment="1">
      <alignment wrapText="1"/>
    </xf>
    <xf numFmtId="0" fontId="1" fillId="0" borderId="1" xfId="234" applyBorder="1" applyAlignment="1">
      <alignment horizontal="left"/>
    </xf>
    <xf numFmtId="3" fontId="35" fillId="0" borderId="1" xfId="52" applyNumberFormat="1" applyFont="1" applyBorder="1" applyAlignment="1">
      <alignment horizontal="right" wrapText="1"/>
    </xf>
    <xf numFmtId="0" fontId="1" fillId="0" borderId="1" xfId="0" applyFont="1" applyBorder="1" applyAlignment="1">
      <alignment wrapText="1"/>
    </xf>
    <xf numFmtId="3" fontId="36" fillId="0" borderId="2" xfId="52" applyNumberFormat="1" applyFont="1" applyBorder="1" applyAlignment="1">
      <alignment wrapText="1"/>
    </xf>
    <xf numFmtId="3" fontId="35" fillId="0" borderId="1" xfId="56" applyNumberFormat="1" applyFont="1" applyBorder="1" applyAlignment="1">
      <alignment wrapText="1"/>
    </xf>
    <xf numFmtId="3" fontId="36" fillId="0" borderId="2" xfId="56" applyNumberFormat="1" applyFont="1" applyBorder="1" applyAlignment="1">
      <alignment wrapText="1"/>
    </xf>
    <xf numFmtId="0" fontId="5" fillId="0" borderId="3" xfId="234" applyFont="1" applyBorder="1" applyAlignment="1">
      <alignment horizontal="left"/>
    </xf>
    <xf numFmtId="0" fontId="1" fillId="0" borderId="3" xfId="0" applyFont="1" applyBorder="1"/>
    <xf numFmtId="0" fontId="5" fillId="0" borderId="3" xfId="0" applyFont="1" applyBorder="1"/>
    <xf numFmtId="164" fontId="5" fillId="0" borderId="3" xfId="0" applyNumberFormat="1" applyFont="1" applyBorder="1"/>
    <xf numFmtId="3" fontId="1" fillId="0" borderId="1" xfId="74" applyNumberFormat="1" applyFont="1" applyBorder="1" applyAlignment="1">
      <alignment wrapText="1"/>
    </xf>
    <xf numFmtId="0" fontId="1" fillId="0" borderId="1" xfId="234" applyBorder="1"/>
    <xf numFmtId="3" fontId="5" fillId="0" borderId="2" xfId="190" applyNumberFormat="1" applyFont="1" applyBorder="1" applyAlignment="1">
      <alignment wrapText="1"/>
    </xf>
    <xf numFmtId="3" fontId="1" fillId="0" borderId="1" xfId="194" applyNumberFormat="1" applyFont="1" applyBorder="1" applyAlignment="1">
      <alignment wrapText="1"/>
    </xf>
    <xf numFmtId="3" fontId="5" fillId="0" borderId="2" xfId="194" applyNumberFormat="1" applyFont="1" applyBorder="1" applyAlignment="1">
      <alignment wrapText="1"/>
    </xf>
    <xf numFmtId="3" fontId="5" fillId="0" borderId="2" xfId="202" applyNumberFormat="1" applyFont="1" applyBorder="1" applyAlignment="1">
      <alignment wrapText="1"/>
    </xf>
    <xf numFmtId="3" fontId="5" fillId="0" borderId="1" xfId="0" applyNumberFormat="1" applyFont="1" applyBorder="1" applyAlignment="1">
      <alignment wrapText="1"/>
    </xf>
    <xf numFmtId="3" fontId="36" fillId="0" borderId="2" xfId="208" applyNumberFormat="1" applyFont="1" applyBorder="1" applyAlignment="1">
      <alignment wrapText="1"/>
    </xf>
    <xf numFmtId="3" fontId="35" fillId="0" borderId="1" xfId="212" applyNumberFormat="1" applyFont="1" applyBorder="1" applyAlignment="1">
      <alignment wrapText="1"/>
    </xf>
    <xf numFmtId="3" fontId="36" fillId="0" borderId="2" xfId="212" applyNumberFormat="1" applyFont="1" applyBorder="1" applyAlignment="1">
      <alignment wrapText="1"/>
    </xf>
    <xf numFmtId="0" fontId="5" fillId="0" borderId="0" xfId="234" applyFont="1"/>
    <xf numFmtId="0" fontId="5" fillId="0" borderId="0" xfId="234" applyFont="1" applyAlignment="1">
      <alignment horizontal="left" vertical="top"/>
    </xf>
    <xf numFmtId="0" fontId="5" fillId="0" borderId="0" xfId="0" applyFont="1" applyAlignment="1">
      <alignment vertical="top"/>
    </xf>
    <xf numFmtId="164" fontId="5" fillId="0" borderId="0" xfId="0" applyNumberFormat="1" applyFont="1" applyAlignment="1">
      <alignment vertical="top"/>
    </xf>
    <xf numFmtId="0" fontId="1" fillId="0" borderId="2" xfId="234" applyBorder="1" applyAlignment="1">
      <alignment wrapText="1"/>
    </xf>
    <xf numFmtId="0" fontId="6" fillId="0" borderId="0" xfId="234" applyFont="1" applyAlignment="1">
      <alignment horizontal="left" vertical="top"/>
    </xf>
    <xf numFmtId="0" fontId="1" fillId="0" borderId="0" xfId="0" applyFont="1" applyAlignment="1">
      <alignment vertical="top"/>
    </xf>
    <xf numFmtId="0" fontId="1" fillId="0" borderId="0" xfId="0" applyFont="1" applyAlignment="1">
      <alignment horizontal="left" vertical="top"/>
    </xf>
    <xf numFmtId="0" fontId="1" fillId="0" borderId="4" xfId="234" applyBorder="1" applyAlignment="1">
      <alignment horizontal="left" wrapText="1"/>
    </xf>
    <xf numFmtId="3" fontId="1" fillId="0" borderId="1" xfId="220" applyNumberFormat="1" applyFont="1" applyBorder="1" applyAlignment="1">
      <alignment wrapText="1"/>
    </xf>
    <xf numFmtId="0" fontId="1" fillId="0" borderId="5" xfId="234" applyBorder="1" applyAlignment="1">
      <alignment horizontal="left" wrapText="1"/>
    </xf>
    <xf numFmtId="0" fontId="5" fillId="0" borderId="5" xfId="234" applyFont="1" applyBorder="1" applyAlignment="1">
      <alignment horizontal="left" wrapText="1"/>
    </xf>
    <xf numFmtId="0" fontId="5" fillId="0" borderId="6" xfId="234" applyFont="1" applyBorder="1" applyAlignment="1">
      <alignment horizontal="left" wrapText="1"/>
    </xf>
    <xf numFmtId="3" fontId="5" fillId="0" borderId="2" xfId="220" applyNumberFormat="1" applyFont="1" applyBorder="1" applyAlignment="1">
      <alignment wrapText="1"/>
    </xf>
    <xf numFmtId="3" fontId="5" fillId="0" borderId="2" xfId="222" applyNumberFormat="1" applyFont="1" applyBorder="1" applyAlignment="1">
      <alignment wrapText="1"/>
    </xf>
    <xf numFmtId="165" fontId="5" fillId="0" borderId="2" xfId="224" applyNumberFormat="1" applyFont="1" applyBorder="1" applyAlignment="1">
      <alignment wrapText="1"/>
    </xf>
    <xf numFmtId="3" fontId="1" fillId="0" borderId="1" xfId="228" applyNumberFormat="1" applyFont="1" applyBorder="1" applyAlignment="1">
      <alignment wrapText="1"/>
    </xf>
    <xf numFmtId="3" fontId="5" fillId="0" borderId="2" xfId="224" applyNumberFormat="1" applyFont="1" applyBorder="1" applyAlignment="1">
      <alignment wrapText="1"/>
    </xf>
    <xf numFmtId="165" fontId="1" fillId="0" borderId="1" xfId="235" applyNumberFormat="1" applyFont="1" applyBorder="1" applyAlignment="1">
      <alignment wrapText="1"/>
    </xf>
    <xf numFmtId="165" fontId="5" fillId="0" borderId="2" xfId="239" applyNumberFormat="1" applyFont="1" applyBorder="1" applyAlignment="1">
      <alignment wrapText="1"/>
    </xf>
    <xf numFmtId="165" fontId="1" fillId="0" borderId="1" xfId="243" applyNumberFormat="1" applyFont="1" applyBorder="1" applyAlignment="1">
      <alignment wrapText="1"/>
    </xf>
    <xf numFmtId="165" fontId="5" fillId="0" borderId="2" xfId="243" applyNumberFormat="1" applyFont="1" applyBorder="1" applyAlignment="1">
      <alignment wrapText="1"/>
    </xf>
    <xf numFmtId="0" fontId="1" fillId="0" borderId="5" xfId="0" applyFont="1" applyBorder="1" applyAlignment="1">
      <alignment horizontal="left" wrapText="1"/>
    </xf>
    <xf numFmtId="0" fontId="5" fillId="0" borderId="6" xfId="0" applyFont="1" applyBorder="1" applyAlignment="1">
      <alignment horizontal="left" wrapText="1"/>
    </xf>
    <xf numFmtId="3" fontId="5" fillId="0" borderId="2" xfId="232" applyNumberFormat="1" applyFont="1" applyBorder="1"/>
    <xf numFmtId="165" fontId="5" fillId="0" borderId="2" xfId="232" applyNumberFormat="1" applyFont="1" applyBorder="1"/>
    <xf numFmtId="3" fontId="1" fillId="0" borderId="5" xfId="0" applyNumberFormat="1" applyFont="1" applyBorder="1" applyAlignment="1">
      <alignment wrapText="1"/>
    </xf>
    <xf numFmtId="0" fontId="5" fillId="0" borderId="2" xfId="234" applyFont="1" applyBorder="1" applyAlignment="1">
      <alignment horizontal="left" vertical="top"/>
    </xf>
    <xf numFmtId="3" fontId="1" fillId="0" borderId="1" xfId="271" applyNumberFormat="1" applyFont="1" applyBorder="1" applyAlignment="1">
      <alignment wrapText="1"/>
    </xf>
    <xf numFmtId="3" fontId="5" fillId="0" borderId="2" xfId="271" applyNumberFormat="1" applyFont="1" applyBorder="1" applyAlignment="1">
      <alignment wrapText="1"/>
    </xf>
    <xf numFmtId="3" fontId="1" fillId="0" borderId="1" xfId="275" applyNumberFormat="1" applyFont="1" applyBorder="1" applyAlignment="1">
      <alignment wrapText="1"/>
    </xf>
    <xf numFmtId="3" fontId="1" fillId="0" borderId="1" xfId="279" applyNumberFormat="1" applyFont="1" applyBorder="1" applyAlignment="1">
      <alignment wrapText="1"/>
    </xf>
    <xf numFmtId="3" fontId="1" fillId="0" borderId="1" xfId="283" applyNumberFormat="1" applyFont="1" applyBorder="1" applyAlignment="1">
      <alignment wrapText="1"/>
    </xf>
    <xf numFmtId="3" fontId="1" fillId="0" borderId="1" xfId="287" applyNumberFormat="1" applyFont="1" applyBorder="1" applyAlignment="1">
      <alignment wrapText="1"/>
    </xf>
    <xf numFmtId="3" fontId="5" fillId="0" borderId="2" xfId="291" applyNumberFormat="1" applyFont="1" applyBorder="1" applyAlignment="1">
      <alignment wrapText="1"/>
    </xf>
    <xf numFmtId="3" fontId="1" fillId="0" borderId="1" xfId="299" applyNumberFormat="1" applyFont="1" applyBorder="1" applyAlignment="1">
      <alignment wrapText="1"/>
    </xf>
    <xf numFmtId="3" fontId="1" fillId="0" borderId="1" xfId="303" applyNumberFormat="1" applyFont="1" applyBorder="1" applyAlignment="1">
      <alignment wrapText="1"/>
    </xf>
    <xf numFmtId="3" fontId="1" fillId="0" borderId="1" xfId="307" applyNumberFormat="1" applyFont="1" applyBorder="1" applyAlignment="1">
      <alignment wrapText="1"/>
    </xf>
    <xf numFmtId="164" fontId="1" fillId="0" borderId="0" xfId="0" applyNumberFormat="1" applyFont="1" applyAlignment="1">
      <alignment vertical="top"/>
    </xf>
    <xf numFmtId="3" fontId="1" fillId="0" borderId="1" xfId="319" applyNumberFormat="1" applyFont="1" applyBorder="1" applyAlignment="1">
      <alignment wrapText="1"/>
    </xf>
    <xf numFmtId="3" fontId="5" fillId="0" borderId="2" xfId="319" applyNumberFormat="1" applyFont="1" applyBorder="1" applyAlignment="1">
      <alignment wrapText="1"/>
    </xf>
    <xf numFmtId="3" fontId="1" fillId="0" borderId="1" xfId="323" applyNumberFormat="1" applyFont="1" applyBorder="1" applyAlignment="1">
      <alignment wrapText="1"/>
    </xf>
    <xf numFmtId="3" fontId="1" fillId="0" borderId="1" xfId="335" applyNumberFormat="1" applyFont="1" applyBorder="1" applyAlignment="1">
      <alignment wrapText="1"/>
    </xf>
    <xf numFmtId="3" fontId="1" fillId="0" borderId="1" xfId="339" applyNumberFormat="1" applyFont="1" applyBorder="1" applyAlignment="1">
      <alignment wrapText="1"/>
    </xf>
    <xf numFmtId="3" fontId="5" fillId="0" borderId="2" xfId="339" applyNumberFormat="1" applyFont="1" applyBorder="1" applyAlignment="1">
      <alignment wrapText="1"/>
    </xf>
    <xf numFmtId="3" fontId="1" fillId="0" borderId="1" xfId="343" applyNumberFormat="1" applyFont="1" applyBorder="1" applyAlignment="1">
      <alignment wrapText="1"/>
    </xf>
    <xf numFmtId="3" fontId="5" fillId="0" borderId="2" xfId="343" applyNumberFormat="1" applyFont="1" applyBorder="1" applyAlignment="1">
      <alignment wrapText="1"/>
    </xf>
    <xf numFmtId="3" fontId="1" fillId="0" borderId="1" xfId="0" applyNumberFormat="1" applyFont="1" applyBorder="1"/>
    <xf numFmtId="0" fontId="1" fillId="0" borderId="4" xfId="234" applyBorder="1" applyAlignment="1">
      <alignment horizontal="left"/>
    </xf>
    <xf numFmtId="0" fontId="1" fillId="0" borderId="5" xfId="234" applyBorder="1" applyAlignment="1">
      <alignment horizontal="left"/>
    </xf>
    <xf numFmtId="0" fontId="5" fillId="0" borderId="6" xfId="234" applyFont="1" applyBorder="1" applyAlignment="1">
      <alignment horizontal="left"/>
    </xf>
    <xf numFmtId="3" fontId="1" fillId="0" borderId="1" xfId="116" applyNumberFormat="1" applyFont="1" applyBorder="1" applyAlignment="1">
      <alignment wrapText="1"/>
    </xf>
    <xf numFmtId="3" fontId="1" fillId="0" borderId="1" xfId="120" applyNumberFormat="1" applyFont="1" applyBorder="1" applyAlignment="1">
      <alignment wrapText="1"/>
    </xf>
    <xf numFmtId="3" fontId="1" fillId="0" borderId="1" xfId="124" applyNumberFormat="1" applyFont="1" applyBorder="1" applyAlignment="1">
      <alignment wrapText="1"/>
    </xf>
    <xf numFmtId="3" fontId="1" fillId="0" borderId="1" xfId="132" applyNumberFormat="1" applyFont="1" applyBorder="1" applyAlignment="1">
      <alignment wrapText="1"/>
    </xf>
    <xf numFmtId="0" fontId="1" fillId="35" borderId="5" xfId="234" applyFill="1" applyBorder="1" applyAlignment="1">
      <alignment horizontal="left"/>
    </xf>
    <xf numFmtId="0" fontId="5" fillId="35" borderId="5" xfId="234" applyFont="1" applyFill="1" applyBorder="1" applyAlignment="1">
      <alignment horizontal="left" wrapText="1"/>
    </xf>
    <xf numFmtId="3" fontId="5" fillId="0" borderId="2" xfId="132" applyNumberFormat="1" applyFont="1" applyBorder="1" applyAlignment="1">
      <alignment wrapText="1"/>
    </xf>
    <xf numFmtId="3" fontId="1" fillId="0" borderId="1" xfId="136" applyNumberFormat="1" applyFont="1" applyBorder="1" applyAlignment="1">
      <alignment wrapText="1"/>
    </xf>
    <xf numFmtId="3" fontId="1" fillId="0" borderId="1" xfId="140" applyNumberFormat="1" applyFont="1" applyBorder="1" applyAlignment="1">
      <alignment wrapText="1"/>
    </xf>
    <xf numFmtId="0" fontId="5" fillId="0" borderId="0" xfId="234" applyFont="1" applyAlignment="1">
      <alignment vertical="top"/>
    </xf>
    <xf numFmtId="0" fontId="35" fillId="0" borderId="4" xfId="234" applyFont="1" applyBorder="1" applyAlignment="1">
      <alignment horizontal="left"/>
    </xf>
    <xf numFmtId="3" fontId="35" fillId="0" borderId="1" xfId="146" applyNumberFormat="1" applyFont="1" applyBorder="1" applyAlignment="1">
      <alignment wrapText="1"/>
    </xf>
    <xf numFmtId="0" fontId="35" fillId="0" borderId="5" xfId="234" applyFont="1" applyBorder="1" applyAlignment="1">
      <alignment horizontal="left"/>
    </xf>
    <xf numFmtId="0" fontId="5" fillId="0" borderId="1" xfId="234" applyFont="1" applyBorder="1" applyAlignment="1">
      <alignment wrapText="1"/>
    </xf>
    <xf numFmtId="0" fontId="5" fillId="0" borderId="0" xfId="234" applyFont="1" applyAlignment="1">
      <alignment wrapText="1"/>
    </xf>
    <xf numFmtId="0" fontId="5" fillId="0" borderId="3" xfId="234" applyFont="1" applyBorder="1"/>
    <xf numFmtId="0" fontId="6" fillId="0" borderId="0" xfId="234" applyFont="1" applyAlignment="1">
      <alignment horizontal="left" vertical="center" wrapText="1"/>
    </xf>
    <xf numFmtId="0" fontId="6" fillId="0" borderId="0" xfId="234" applyFont="1" applyAlignment="1">
      <alignment horizontal="left" vertical="center"/>
    </xf>
    <xf numFmtId="0" fontId="1" fillId="0" borderId="0" xfId="0" applyFont="1" applyAlignment="1">
      <alignment horizontal="left" vertical="center"/>
    </xf>
    <xf numFmtId="0" fontId="6" fillId="0" borderId="0" xfId="234" applyFont="1" applyAlignment="1">
      <alignment vertical="center"/>
    </xf>
    <xf numFmtId="164" fontId="6" fillId="0" borderId="0" xfId="234" applyNumberFormat="1" applyFont="1" applyAlignment="1">
      <alignment vertical="center"/>
    </xf>
    <xf numFmtId="3" fontId="5" fillId="0" borderId="0" xfId="239" applyNumberFormat="1" applyFont="1" applyAlignment="1">
      <alignment wrapText="1"/>
    </xf>
    <xf numFmtId="3" fontId="5" fillId="0" borderId="0" xfId="241" applyNumberFormat="1" applyFont="1" applyAlignment="1">
      <alignment wrapText="1"/>
    </xf>
    <xf numFmtId="0" fontId="15" fillId="35" borderId="0" xfId="234" applyFont="1" applyFill="1" applyAlignment="1">
      <alignment horizontal="left" vertical="top" wrapText="1"/>
    </xf>
    <xf numFmtId="0" fontId="5" fillId="35" borderId="0" xfId="234" applyFont="1" applyFill="1" applyAlignment="1">
      <alignment horizontal="left" wrapText="1"/>
    </xf>
    <xf numFmtId="3" fontId="1" fillId="0" borderId="0" xfId="315" applyNumberFormat="1" applyFont="1" applyAlignment="1">
      <alignment wrapText="1"/>
    </xf>
    <xf numFmtId="3" fontId="36" fillId="0" borderId="2" xfId="170" applyNumberFormat="1" applyFont="1" applyBorder="1" applyAlignment="1">
      <alignment wrapText="1"/>
    </xf>
    <xf numFmtId="3" fontId="36" fillId="0" borderId="2" xfId="174" applyNumberFormat="1" applyFont="1" applyBorder="1" applyAlignment="1">
      <alignment wrapText="1"/>
    </xf>
    <xf numFmtId="3" fontId="5" fillId="0" borderId="2" xfId="0" applyNumberFormat="1" applyFont="1" applyBorder="1" applyAlignment="1">
      <alignment horizontal="right" wrapText="1"/>
    </xf>
    <xf numFmtId="3" fontId="5" fillId="0" borderId="2" xfId="134" applyNumberFormat="1" applyFont="1" applyBorder="1" applyAlignment="1">
      <alignment horizontal="right" wrapText="1"/>
    </xf>
    <xf numFmtId="3" fontId="5" fillId="0" borderId="2" xfId="186" applyNumberFormat="1" applyFont="1" applyBorder="1" applyAlignment="1">
      <alignment wrapText="1"/>
    </xf>
    <xf numFmtId="3" fontId="1" fillId="0" borderId="1" xfId="190" applyNumberFormat="1" applyFont="1" applyBorder="1" applyAlignment="1">
      <alignment horizontal="right" wrapText="1"/>
    </xf>
    <xf numFmtId="3" fontId="36" fillId="0" borderId="2" xfId="146" applyNumberFormat="1" applyFont="1" applyBorder="1" applyAlignment="1">
      <alignment wrapText="1"/>
    </xf>
    <xf numFmtId="3" fontId="36" fillId="0" borderId="2" xfId="148" applyNumberFormat="1" applyFont="1" applyBorder="1" applyAlignment="1">
      <alignment wrapText="1"/>
    </xf>
    <xf numFmtId="3" fontId="35" fillId="0" borderId="0" xfId="150" applyNumberFormat="1" applyFont="1" applyAlignment="1">
      <alignment wrapText="1"/>
    </xf>
    <xf numFmtId="3" fontId="35" fillId="0" borderId="0" xfId="152" applyNumberFormat="1" applyFont="1" applyAlignment="1">
      <alignment wrapText="1"/>
    </xf>
    <xf numFmtId="3" fontId="36" fillId="0" borderId="2" xfId="150" applyNumberFormat="1" applyFont="1" applyBorder="1" applyAlignment="1">
      <alignment wrapText="1"/>
    </xf>
    <xf numFmtId="3" fontId="36" fillId="0" borderId="2" xfId="152" applyNumberFormat="1" applyFont="1" applyBorder="1" applyAlignment="1">
      <alignment wrapText="1"/>
    </xf>
    <xf numFmtId="3" fontId="35" fillId="0" borderId="0" xfId="154" applyNumberFormat="1" applyFont="1" applyAlignment="1">
      <alignment wrapText="1"/>
    </xf>
    <xf numFmtId="3" fontId="35" fillId="0" borderId="0" xfId="156" applyNumberFormat="1" applyFont="1" applyAlignment="1">
      <alignment wrapText="1"/>
    </xf>
    <xf numFmtId="3" fontId="36" fillId="0" borderId="2" xfId="154" applyNumberFormat="1" applyFont="1" applyBorder="1" applyAlignment="1">
      <alignment wrapText="1"/>
    </xf>
    <xf numFmtId="3" fontId="36" fillId="0" borderId="2" xfId="156" applyNumberFormat="1" applyFont="1" applyBorder="1" applyAlignment="1">
      <alignment wrapText="1"/>
    </xf>
    <xf numFmtId="3" fontId="35" fillId="0" borderId="0" xfId="158" applyNumberFormat="1" applyFont="1" applyAlignment="1">
      <alignment wrapText="1"/>
    </xf>
    <xf numFmtId="3" fontId="35" fillId="0" borderId="0" xfId="160" applyNumberFormat="1" applyFont="1" applyAlignment="1">
      <alignment wrapText="1"/>
    </xf>
    <xf numFmtId="3" fontId="36" fillId="0" borderId="2" xfId="158" applyNumberFormat="1" applyFont="1" applyBorder="1" applyAlignment="1">
      <alignment wrapText="1"/>
    </xf>
    <xf numFmtId="3" fontId="36" fillId="0" borderId="2" xfId="160" applyNumberFormat="1" applyFont="1" applyBorder="1" applyAlignment="1">
      <alignment wrapText="1"/>
    </xf>
    <xf numFmtId="3" fontId="35" fillId="0" borderId="0" xfId="162" applyNumberFormat="1" applyFont="1" applyAlignment="1">
      <alignment wrapText="1"/>
    </xf>
    <xf numFmtId="3" fontId="35" fillId="0" borderId="0" xfId="164" applyNumberFormat="1" applyFont="1" applyAlignment="1">
      <alignment wrapText="1"/>
    </xf>
    <xf numFmtId="3" fontId="36" fillId="0" borderId="2" xfId="162" applyNumberFormat="1" applyFont="1" applyBorder="1" applyAlignment="1">
      <alignment wrapText="1"/>
    </xf>
    <xf numFmtId="3" fontId="36" fillId="0" borderId="2" xfId="164" applyNumberFormat="1" applyFont="1" applyBorder="1" applyAlignment="1">
      <alignment wrapText="1"/>
    </xf>
    <xf numFmtId="3" fontId="36" fillId="0" borderId="2" xfId="166" applyNumberFormat="1" applyFont="1" applyBorder="1" applyAlignment="1">
      <alignment wrapText="1"/>
    </xf>
    <xf numFmtId="3" fontId="36" fillId="0" borderId="2" xfId="168" applyNumberFormat="1" applyFont="1" applyBorder="1" applyAlignment="1">
      <alignment wrapText="1"/>
    </xf>
    <xf numFmtId="0" fontId="35" fillId="0" borderId="0" xfId="170" applyFont="1" applyAlignment="1">
      <alignment horizontal="right" wrapText="1"/>
    </xf>
    <xf numFmtId="0" fontId="35" fillId="0" borderId="0" xfId="172" applyFont="1" applyAlignment="1">
      <alignment wrapText="1"/>
    </xf>
    <xf numFmtId="3" fontId="35" fillId="0" borderId="0" xfId="170" applyNumberFormat="1" applyFont="1" applyAlignment="1">
      <alignment wrapText="1"/>
    </xf>
    <xf numFmtId="3" fontId="35" fillId="0" borderId="0" xfId="172" applyNumberFormat="1" applyFont="1" applyAlignment="1">
      <alignment wrapText="1"/>
    </xf>
    <xf numFmtId="3" fontId="36" fillId="0" borderId="2" xfId="172" applyNumberFormat="1" applyFont="1" applyBorder="1" applyAlignment="1">
      <alignment wrapText="1"/>
    </xf>
    <xf numFmtId="3" fontId="35" fillId="0" borderId="0" xfId="176" applyNumberFormat="1" applyFont="1" applyAlignment="1">
      <alignment wrapText="1"/>
    </xf>
    <xf numFmtId="3" fontId="36" fillId="0" borderId="2" xfId="176" applyNumberFormat="1" applyFont="1" applyBorder="1" applyAlignment="1">
      <alignment wrapText="1"/>
    </xf>
    <xf numFmtId="3" fontId="35" fillId="0" borderId="0" xfId="178" applyNumberFormat="1" applyFont="1" applyAlignment="1">
      <alignment wrapText="1"/>
    </xf>
    <xf numFmtId="3" fontId="35" fillId="0" borderId="0" xfId="180" applyNumberFormat="1" applyFont="1" applyAlignment="1">
      <alignment wrapText="1"/>
    </xf>
    <xf numFmtId="3" fontId="36" fillId="0" borderId="2" xfId="178" applyNumberFormat="1" applyFont="1" applyBorder="1" applyAlignment="1">
      <alignment wrapText="1"/>
    </xf>
    <xf numFmtId="3" fontId="36" fillId="0" borderId="2" xfId="180" applyNumberFormat="1" applyFont="1" applyBorder="1" applyAlignment="1">
      <alignment wrapText="1"/>
    </xf>
    <xf numFmtId="3" fontId="1" fillId="0" borderId="0" xfId="186" applyNumberFormat="1" applyFont="1" applyAlignment="1">
      <alignment horizontal="right" wrapText="1"/>
    </xf>
    <xf numFmtId="3" fontId="1" fillId="0" borderId="0" xfId="198" applyNumberFormat="1" applyFont="1" applyAlignment="1">
      <alignment wrapText="1"/>
    </xf>
    <xf numFmtId="3" fontId="5" fillId="0" borderId="0" xfId="198" applyNumberFormat="1" applyFont="1" applyAlignment="1">
      <alignment wrapText="1"/>
    </xf>
    <xf numFmtId="0" fontId="5" fillId="0" borderId="0" xfId="0" applyFont="1" applyAlignment="1">
      <alignment wrapText="1"/>
    </xf>
    <xf numFmtId="3" fontId="5" fillId="0" borderId="0" xfId="200" applyNumberFormat="1" applyFont="1" applyAlignment="1">
      <alignment wrapText="1"/>
    </xf>
    <xf numFmtId="3" fontId="1" fillId="0" borderId="1" xfId="202" applyNumberFormat="1" applyFont="1" applyBorder="1" applyAlignment="1">
      <alignment wrapText="1"/>
    </xf>
    <xf numFmtId="3" fontId="1" fillId="0" borderId="1" xfId="204" applyNumberFormat="1" applyFont="1" applyBorder="1" applyAlignment="1">
      <alignment wrapText="1"/>
    </xf>
    <xf numFmtId="164" fontId="1" fillId="0" borderId="0" xfId="0" applyNumberFormat="1" applyFont="1" applyAlignment="1">
      <alignment horizontal="right" wrapText="1"/>
    </xf>
    <xf numFmtId="0" fontId="1" fillId="0" borderId="0" xfId="0" applyFont="1" applyAlignment="1">
      <alignment horizontal="right"/>
    </xf>
    <xf numFmtId="164" fontId="1" fillId="0" borderId="0" xfId="0" applyNumberFormat="1" applyFont="1" applyAlignment="1">
      <alignment horizontal="right" vertical="top"/>
    </xf>
    <xf numFmtId="164" fontId="1" fillId="0" borderId="1" xfId="0" applyNumberFormat="1" applyFont="1" applyBorder="1" applyAlignment="1">
      <alignment horizontal="right"/>
    </xf>
    <xf numFmtId="164" fontId="1" fillId="0" borderId="1" xfId="0" applyNumberFormat="1" applyFont="1" applyBorder="1" applyAlignment="1">
      <alignment horizontal="right" wrapText="1"/>
    </xf>
    <xf numFmtId="164" fontId="5" fillId="0" borderId="0" xfId="0" applyNumberFormat="1" applyFont="1" applyAlignment="1">
      <alignment horizontal="right" wrapText="1"/>
    </xf>
    <xf numFmtId="0" fontId="1" fillId="0" borderId="0" xfId="0" applyFont="1" applyAlignment="1">
      <alignment horizontal="right" vertical="top"/>
    </xf>
    <xf numFmtId="3" fontId="1" fillId="0" borderId="0" xfId="226" applyNumberFormat="1" applyFont="1" applyAlignment="1">
      <alignment wrapText="1"/>
    </xf>
    <xf numFmtId="3" fontId="5" fillId="0" borderId="2" xfId="226" applyNumberFormat="1" applyFont="1" applyBorder="1" applyAlignment="1">
      <alignment wrapText="1"/>
    </xf>
    <xf numFmtId="165" fontId="1" fillId="0" borderId="0" xfId="230" applyNumberFormat="1" applyFont="1" applyAlignment="1">
      <alignment wrapText="1"/>
    </xf>
    <xf numFmtId="165" fontId="5" fillId="0" borderId="2" xfId="222" applyNumberFormat="1" applyFont="1" applyBorder="1" applyAlignment="1">
      <alignment wrapText="1"/>
    </xf>
    <xf numFmtId="3" fontId="1" fillId="0" borderId="0" xfId="237" applyNumberFormat="1" applyFont="1" applyAlignment="1">
      <alignment wrapText="1"/>
    </xf>
    <xf numFmtId="3" fontId="1" fillId="0" borderId="0" xfId="241" applyNumberFormat="1" applyFont="1" applyAlignment="1">
      <alignment wrapText="1"/>
    </xf>
    <xf numFmtId="3" fontId="5" fillId="0" borderId="2" xfId="241" applyNumberFormat="1" applyFont="1" applyBorder="1" applyAlignment="1">
      <alignment wrapText="1"/>
    </xf>
    <xf numFmtId="3" fontId="1" fillId="0" borderId="0" xfId="245" applyNumberFormat="1" applyFont="1" applyAlignment="1">
      <alignment wrapText="1"/>
    </xf>
    <xf numFmtId="3" fontId="5" fillId="0" borderId="0" xfId="245" applyNumberFormat="1" applyFont="1" applyAlignment="1">
      <alignment wrapText="1"/>
    </xf>
    <xf numFmtId="3" fontId="1" fillId="0" borderId="0" xfId="249" applyNumberFormat="1" applyFont="1" applyAlignment="1">
      <alignment wrapText="1"/>
    </xf>
    <xf numFmtId="3" fontId="1" fillId="0" borderId="0" xfId="253" applyNumberFormat="1" applyFont="1" applyAlignment="1">
      <alignment wrapText="1"/>
    </xf>
    <xf numFmtId="3" fontId="1" fillId="0" borderId="0" xfId="257" applyNumberFormat="1" applyFont="1" applyAlignment="1">
      <alignment wrapText="1"/>
    </xf>
    <xf numFmtId="3" fontId="5" fillId="0" borderId="2" xfId="245" applyNumberFormat="1" applyFont="1" applyBorder="1" applyAlignment="1">
      <alignment wrapText="1"/>
    </xf>
    <xf numFmtId="3" fontId="1" fillId="0" borderId="0" xfId="261" applyNumberFormat="1" applyFont="1" applyAlignment="1">
      <alignment wrapText="1"/>
    </xf>
    <xf numFmtId="3" fontId="1" fillId="0" borderId="0" xfId="267" applyNumberFormat="1" applyFont="1" applyAlignment="1">
      <alignment wrapText="1"/>
    </xf>
    <xf numFmtId="3" fontId="1" fillId="0" borderId="0" xfId="269" applyNumberFormat="1" applyFont="1" applyAlignment="1">
      <alignment wrapText="1"/>
    </xf>
    <xf numFmtId="164" fontId="5" fillId="0" borderId="0" xfId="0" applyNumberFormat="1" applyFont="1" applyAlignment="1">
      <alignment horizontal="right" vertical="top"/>
    </xf>
    <xf numFmtId="164" fontId="1" fillId="0" borderId="2" xfId="0" applyNumberFormat="1" applyFont="1" applyBorder="1" applyAlignment="1">
      <alignment horizontal="right" wrapText="1"/>
    </xf>
    <xf numFmtId="0" fontId="6" fillId="0" borderId="0" xfId="234" applyFont="1" applyAlignment="1">
      <alignment horizontal="right" vertical="center"/>
    </xf>
    <xf numFmtId="164" fontId="6" fillId="0" borderId="0" xfId="234" applyNumberFormat="1" applyFont="1" applyAlignment="1">
      <alignment horizontal="right" vertical="center"/>
    </xf>
    <xf numFmtId="164" fontId="1" fillId="0" borderId="0" xfId="0" applyNumberFormat="1" applyFont="1" applyAlignment="1">
      <alignment horizontal="right" vertical="center"/>
    </xf>
    <xf numFmtId="0" fontId="6" fillId="0" borderId="0" xfId="234" applyFont="1" applyAlignment="1">
      <alignment horizontal="right"/>
    </xf>
    <xf numFmtId="164" fontId="6" fillId="0" borderId="0" xfId="234" applyNumberFormat="1" applyFont="1" applyAlignment="1">
      <alignment horizontal="right"/>
    </xf>
    <xf numFmtId="3" fontId="1" fillId="0" borderId="1" xfId="321" applyNumberFormat="1" applyFont="1" applyBorder="1" applyAlignment="1">
      <alignment wrapText="1"/>
    </xf>
    <xf numFmtId="3" fontId="1" fillId="0" borderId="0" xfId="319" applyNumberFormat="1" applyFont="1" applyAlignment="1">
      <alignment horizontal="right" wrapText="1"/>
    </xf>
    <xf numFmtId="3" fontId="5" fillId="0" borderId="2" xfId="321" applyNumberFormat="1" applyFont="1" applyBorder="1" applyAlignment="1">
      <alignment wrapText="1"/>
    </xf>
    <xf numFmtId="3" fontId="1" fillId="0" borderId="1" xfId="325" applyNumberFormat="1" applyFont="1" applyBorder="1" applyAlignment="1">
      <alignment wrapText="1"/>
    </xf>
    <xf numFmtId="3" fontId="5" fillId="0" borderId="2" xfId="325" applyNumberFormat="1" applyFont="1" applyBorder="1" applyAlignment="1">
      <alignment wrapText="1"/>
    </xf>
    <xf numFmtId="3" fontId="1" fillId="0" borderId="0" xfId="329" applyNumberFormat="1" applyFont="1" applyAlignment="1">
      <alignment wrapText="1"/>
    </xf>
    <xf numFmtId="3" fontId="1" fillId="0" borderId="0" xfId="333" applyNumberFormat="1" applyFont="1" applyAlignment="1">
      <alignment wrapText="1"/>
    </xf>
    <xf numFmtId="3" fontId="1" fillId="0" borderId="1" xfId="337" applyNumberFormat="1" applyFont="1" applyBorder="1" applyAlignment="1">
      <alignment wrapText="1"/>
    </xf>
    <xf numFmtId="3" fontId="1" fillId="0" borderId="0" xfId="341" applyNumberFormat="1" applyFont="1" applyAlignment="1">
      <alignment wrapText="1"/>
    </xf>
    <xf numFmtId="3" fontId="1" fillId="0" borderId="1" xfId="345" applyNumberFormat="1" applyFont="1" applyBorder="1" applyAlignment="1">
      <alignment wrapText="1"/>
    </xf>
    <xf numFmtId="3" fontId="5" fillId="0" borderId="2" xfId="345" applyNumberFormat="1" applyFont="1" applyBorder="1" applyAlignment="1">
      <alignment wrapText="1"/>
    </xf>
    <xf numFmtId="3" fontId="5" fillId="0" borderId="2" xfId="341" applyNumberFormat="1" applyFont="1" applyBorder="1" applyAlignment="1">
      <alignment wrapText="1"/>
    </xf>
    <xf numFmtId="3" fontId="1" fillId="0" borderId="1" xfId="273" applyNumberFormat="1" applyFont="1" applyBorder="1" applyAlignment="1">
      <alignment wrapText="1"/>
    </xf>
    <xf numFmtId="3" fontId="5" fillId="0" borderId="2" xfId="273" applyNumberFormat="1" applyFont="1" applyBorder="1" applyAlignment="1">
      <alignment wrapText="1"/>
    </xf>
    <xf numFmtId="3" fontId="1" fillId="0" borderId="1" xfId="277" applyNumberFormat="1" applyFont="1" applyBorder="1" applyAlignment="1">
      <alignment wrapText="1"/>
    </xf>
    <xf numFmtId="3" fontId="1" fillId="0" borderId="1" xfId="285" applyNumberFormat="1" applyFont="1" applyBorder="1" applyAlignment="1">
      <alignment wrapText="1"/>
    </xf>
    <xf numFmtId="3" fontId="1" fillId="0" borderId="1" xfId="289" applyNumberFormat="1" applyFont="1" applyBorder="1" applyAlignment="1">
      <alignment wrapText="1"/>
    </xf>
    <xf numFmtId="3" fontId="1" fillId="0" borderId="0" xfId="293" applyNumberFormat="1" applyFont="1" applyAlignment="1">
      <alignment wrapText="1"/>
    </xf>
    <xf numFmtId="3" fontId="1" fillId="0" borderId="0" xfId="297" applyNumberFormat="1" applyFont="1" applyAlignment="1">
      <alignment wrapText="1"/>
    </xf>
    <xf numFmtId="3" fontId="1" fillId="0" borderId="1" xfId="301" applyNumberFormat="1" applyFont="1" applyBorder="1" applyAlignment="1">
      <alignment wrapText="1"/>
    </xf>
    <xf numFmtId="3" fontId="1" fillId="0" borderId="1" xfId="305" applyNumberFormat="1" applyFont="1" applyBorder="1" applyAlignment="1">
      <alignment wrapText="1"/>
    </xf>
    <xf numFmtId="3" fontId="5" fillId="0" borderId="2" xfId="293" applyNumberFormat="1" applyFont="1" applyBorder="1" applyAlignment="1">
      <alignment wrapText="1"/>
    </xf>
    <xf numFmtId="3" fontId="1" fillId="0" borderId="1" xfId="309" applyNumberFormat="1" applyFont="1" applyBorder="1" applyAlignment="1">
      <alignment wrapText="1"/>
    </xf>
    <xf numFmtId="3" fontId="5" fillId="0" borderId="2" xfId="289" applyNumberFormat="1" applyFont="1" applyBorder="1" applyAlignment="1">
      <alignment wrapText="1"/>
    </xf>
    <xf numFmtId="3" fontId="35" fillId="0" borderId="1" xfId="0" applyNumberFormat="1" applyFont="1" applyBorder="1" applyAlignment="1">
      <alignment wrapText="1"/>
    </xf>
    <xf numFmtId="3" fontId="35" fillId="0" borderId="0" xfId="0" applyNumberFormat="1" applyFont="1" applyAlignment="1">
      <alignment wrapText="1"/>
    </xf>
    <xf numFmtId="3" fontId="36" fillId="0" borderId="2" xfId="0" applyNumberFormat="1" applyFont="1" applyBorder="1" applyAlignment="1">
      <alignment wrapText="1"/>
    </xf>
    <xf numFmtId="3" fontId="35" fillId="0" borderId="1" xfId="355" applyNumberFormat="1" applyFont="1" applyBorder="1" applyAlignment="1">
      <alignment wrapText="1"/>
    </xf>
    <xf numFmtId="3" fontId="35" fillId="0" borderId="1" xfId="357" applyNumberFormat="1" applyFont="1" applyBorder="1" applyAlignment="1">
      <alignment wrapText="1"/>
    </xf>
    <xf numFmtId="3" fontId="35" fillId="0" borderId="0" xfId="355" applyNumberFormat="1" applyFont="1" applyAlignment="1">
      <alignment wrapText="1"/>
    </xf>
    <xf numFmtId="3" fontId="36" fillId="0" borderId="2" xfId="355" applyNumberFormat="1" applyFont="1" applyBorder="1" applyAlignment="1">
      <alignment wrapText="1"/>
    </xf>
    <xf numFmtId="3" fontId="36" fillId="0" borderId="2" xfId="357" applyNumberFormat="1" applyFont="1" applyBorder="1" applyAlignment="1">
      <alignment wrapText="1"/>
    </xf>
    <xf numFmtId="3" fontId="35" fillId="0" borderId="1" xfId="359" applyNumberFormat="1" applyFont="1" applyBorder="1" applyAlignment="1">
      <alignment wrapText="1"/>
    </xf>
    <xf numFmtId="3" fontId="35" fillId="0" borderId="0" xfId="359" applyNumberFormat="1" applyFont="1" applyAlignment="1">
      <alignment wrapText="1"/>
    </xf>
    <xf numFmtId="3" fontId="36" fillId="0" borderId="2" xfId="359" applyNumberFormat="1" applyFont="1" applyBorder="1" applyAlignment="1">
      <alignment wrapText="1"/>
    </xf>
    <xf numFmtId="3" fontId="36" fillId="0" borderId="2" xfId="361" applyNumberFormat="1" applyFont="1" applyBorder="1" applyAlignment="1">
      <alignment wrapText="1"/>
    </xf>
    <xf numFmtId="3" fontId="35" fillId="0" borderId="0" xfId="363" applyNumberFormat="1" applyFont="1" applyAlignment="1">
      <alignment wrapText="1"/>
    </xf>
    <xf numFmtId="3" fontId="35" fillId="0" borderId="0" xfId="42" applyNumberFormat="1" applyFont="1" applyAlignment="1">
      <alignment wrapText="1"/>
    </xf>
    <xf numFmtId="3" fontId="36" fillId="0" borderId="2" xfId="363" applyNumberFormat="1" applyFont="1" applyBorder="1" applyAlignment="1">
      <alignment wrapText="1"/>
    </xf>
    <xf numFmtId="3" fontId="36" fillId="0" borderId="2" xfId="42" applyNumberFormat="1" applyFont="1" applyBorder="1" applyAlignment="1">
      <alignment wrapText="1"/>
    </xf>
    <xf numFmtId="3" fontId="35" fillId="0" borderId="1" xfId="44" applyNumberFormat="1" applyFont="1" applyBorder="1" applyAlignment="1">
      <alignment wrapText="1"/>
    </xf>
    <xf numFmtId="3" fontId="35" fillId="0" borderId="1" xfId="46" applyNumberFormat="1" applyFont="1" applyBorder="1" applyAlignment="1">
      <alignment wrapText="1"/>
    </xf>
    <xf numFmtId="3" fontId="35" fillId="0" borderId="0" xfId="44" applyNumberFormat="1" applyFont="1" applyAlignment="1">
      <alignment wrapText="1"/>
    </xf>
    <xf numFmtId="3" fontId="36" fillId="0" borderId="2" xfId="44" applyNumberFormat="1" applyFont="1" applyBorder="1" applyAlignment="1">
      <alignment wrapText="1"/>
    </xf>
    <xf numFmtId="3" fontId="36" fillId="0" borderId="2" xfId="46" applyNumberFormat="1" applyFont="1" applyBorder="1" applyAlignment="1">
      <alignment wrapText="1"/>
    </xf>
    <xf numFmtId="3" fontId="35" fillId="0" borderId="1" xfId="48" applyNumberFormat="1" applyFont="1" applyBorder="1" applyAlignment="1">
      <alignment wrapText="1"/>
    </xf>
    <xf numFmtId="3" fontId="35" fillId="0" borderId="1" xfId="50" applyNumberFormat="1" applyFont="1" applyBorder="1" applyAlignment="1">
      <alignment wrapText="1"/>
    </xf>
    <xf numFmtId="3" fontId="36" fillId="0" borderId="2" xfId="48" applyNumberFormat="1" applyFont="1" applyBorder="1" applyAlignment="1">
      <alignment wrapText="1"/>
    </xf>
    <xf numFmtId="3" fontId="36" fillId="0" borderId="2" xfId="50" applyNumberFormat="1" applyFont="1" applyBorder="1" applyAlignment="1">
      <alignment wrapText="1"/>
    </xf>
    <xf numFmtId="3" fontId="35" fillId="0" borderId="1" xfId="54" applyNumberFormat="1" applyFont="1" applyBorder="1" applyAlignment="1">
      <alignment wrapText="1"/>
    </xf>
    <xf numFmtId="3" fontId="36" fillId="0" borderId="2" xfId="54" applyNumberFormat="1" applyFont="1" applyBorder="1" applyAlignment="1">
      <alignment wrapText="1"/>
    </xf>
    <xf numFmtId="3" fontId="35" fillId="0" borderId="1" xfId="58" applyNumberFormat="1" applyFont="1" applyBorder="1" applyAlignment="1">
      <alignment wrapText="1"/>
    </xf>
    <xf numFmtId="3" fontId="36" fillId="0" borderId="2" xfId="58" applyNumberFormat="1" applyFont="1" applyBorder="1" applyAlignment="1">
      <alignment wrapText="1"/>
    </xf>
    <xf numFmtId="3" fontId="35" fillId="0" borderId="1" xfId="60" applyNumberFormat="1" applyFont="1" applyBorder="1" applyAlignment="1">
      <alignment wrapText="1"/>
    </xf>
    <xf numFmtId="3" fontId="35" fillId="0" borderId="1" xfId="62" applyNumberFormat="1" applyFont="1" applyBorder="1" applyAlignment="1">
      <alignment wrapText="1"/>
    </xf>
    <xf numFmtId="3" fontId="36" fillId="0" borderId="2" xfId="60" applyNumberFormat="1" applyFont="1" applyBorder="1" applyAlignment="1">
      <alignment wrapText="1"/>
    </xf>
    <xf numFmtId="3" fontId="36" fillId="0" borderId="2" xfId="62" applyNumberFormat="1" applyFont="1" applyBorder="1" applyAlignment="1">
      <alignment wrapText="1"/>
    </xf>
    <xf numFmtId="3" fontId="36" fillId="0" borderId="2" xfId="64" applyNumberFormat="1" applyFont="1" applyBorder="1" applyAlignment="1">
      <alignment wrapText="1"/>
    </xf>
    <xf numFmtId="3" fontId="1" fillId="0" borderId="2" xfId="0" applyNumberFormat="1" applyFont="1" applyBorder="1" applyAlignment="1">
      <alignment wrapText="1"/>
    </xf>
    <xf numFmtId="3" fontId="36" fillId="0" borderId="2" xfId="66" applyNumberFormat="1" applyFont="1" applyBorder="1" applyAlignment="1">
      <alignment wrapText="1"/>
    </xf>
    <xf numFmtId="3" fontId="1" fillId="0" borderId="1" xfId="68" applyNumberFormat="1" applyFont="1" applyBorder="1" applyAlignment="1">
      <alignment wrapText="1"/>
    </xf>
    <xf numFmtId="3" fontId="1" fillId="0" borderId="1" xfId="70" applyNumberFormat="1" applyFont="1" applyBorder="1" applyAlignment="1">
      <alignment wrapText="1"/>
    </xf>
    <xf numFmtId="3" fontId="1" fillId="0" borderId="0" xfId="68" applyNumberFormat="1" applyFont="1" applyAlignment="1">
      <alignment wrapText="1"/>
    </xf>
    <xf numFmtId="3" fontId="1" fillId="0" borderId="0" xfId="76" applyNumberFormat="1" applyFont="1" applyAlignment="1">
      <alignment wrapText="1"/>
    </xf>
    <xf numFmtId="3" fontId="1" fillId="0" borderId="0" xfId="78" applyNumberFormat="1" applyFont="1" applyAlignment="1">
      <alignment wrapText="1"/>
    </xf>
    <xf numFmtId="3" fontId="5" fillId="0" borderId="0" xfId="68" applyNumberFormat="1" applyFont="1" applyAlignment="1">
      <alignment wrapText="1"/>
    </xf>
    <xf numFmtId="3" fontId="5" fillId="0" borderId="0" xfId="70" applyNumberFormat="1" applyFont="1" applyAlignment="1">
      <alignment wrapText="1"/>
    </xf>
    <xf numFmtId="3" fontId="1" fillId="0" borderId="1" xfId="72" applyNumberFormat="1" applyFont="1" applyBorder="1" applyAlignment="1">
      <alignment wrapText="1"/>
    </xf>
    <xf numFmtId="3" fontId="5" fillId="0" borderId="0" xfId="72" applyNumberFormat="1" applyFont="1" applyAlignment="1">
      <alignment wrapText="1"/>
    </xf>
    <xf numFmtId="3" fontId="5" fillId="0" borderId="0" xfId="74" applyNumberFormat="1" applyFont="1" applyAlignment="1">
      <alignment wrapText="1"/>
    </xf>
    <xf numFmtId="3" fontId="1" fillId="0" borderId="1" xfId="76" applyNumberFormat="1" applyFont="1" applyBorder="1" applyAlignment="1">
      <alignment wrapText="1"/>
    </xf>
    <xf numFmtId="3" fontId="1" fillId="0" borderId="1" xfId="78" applyNumberFormat="1" applyFont="1" applyBorder="1" applyAlignment="1">
      <alignment wrapText="1"/>
    </xf>
    <xf numFmtId="0" fontId="1" fillId="0" borderId="0" xfId="0" applyFont="1" applyAlignment="1">
      <alignment horizontal="right" wrapText="1"/>
    </xf>
    <xf numFmtId="3" fontId="1" fillId="0" borderId="0" xfId="78" applyNumberFormat="1" applyFont="1" applyAlignment="1">
      <alignment horizontal="right" wrapText="1"/>
    </xf>
    <xf numFmtId="3" fontId="5" fillId="0" borderId="2" xfId="76" applyNumberFormat="1" applyFont="1" applyBorder="1" applyAlignment="1">
      <alignment wrapText="1"/>
    </xf>
    <xf numFmtId="3" fontId="5" fillId="0" borderId="2" xfId="78" applyNumberFormat="1" applyFont="1" applyBorder="1" applyAlignment="1">
      <alignment wrapText="1"/>
    </xf>
    <xf numFmtId="3" fontId="1" fillId="0" borderId="0" xfId="80" applyNumberFormat="1" applyFont="1" applyAlignment="1">
      <alignment wrapText="1"/>
    </xf>
    <xf numFmtId="3" fontId="5" fillId="0" borderId="0" xfId="80" applyNumberFormat="1" applyFont="1" applyAlignment="1">
      <alignment wrapText="1"/>
    </xf>
    <xf numFmtId="3" fontId="5" fillId="0" borderId="0" xfId="82" applyNumberFormat="1" applyFont="1" applyAlignment="1">
      <alignment wrapText="1"/>
    </xf>
    <xf numFmtId="3" fontId="1" fillId="0" borderId="1" xfId="84" applyNumberFormat="1" applyFont="1" applyBorder="1" applyAlignment="1">
      <alignment wrapText="1"/>
    </xf>
    <xf numFmtId="3" fontId="1" fillId="0" borderId="1" xfId="86" applyNumberFormat="1" applyFont="1" applyBorder="1" applyAlignment="1">
      <alignment wrapText="1"/>
    </xf>
    <xf numFmtId="3" fontId="1" fillId="0" borderId="0" xfId="84" applyNumberFormat="1" applyFont="1" applyAlignment="1">
      <alignment wrapText="1"/>
    </xf>
    <xf numFmtId="3" fontId="1" fillId="0" borderId="0" xfId="86" applyNumberFormat="1" applyFont="1" applyAlignment="1">
      <alignment wrapText="1"/>
    </xf>
    <xf numFmtId="3" fontId="1" fillId="0" borderId="0" xfId="84" applyNumberFormat="1" applyFont="1" applyAlignment="1">
      <alignment horizontal="right" wrapText="1"/>
    </xf>
    <xf numFmtId="3" fontId="1" fillId="0" borderId="0" xfId="86" applyNumberFormat="1" applyFont="1" applyAlignment="1">
      <alignment horizontal="right" wrapText="1"/>
    </xf>
    <xf numFmtId="3" fontId="5" fillId="0" borderId="2" xfId="84" applyNumberFormat="1" applyFont="1" applyBorder="1" applyAlignment="1">
      <alignment wrapText="1"/>
    </xf>
    <xf numFmtId="3" fontId="5" fillId="0" borderId="2" xfId="86" applyNumberFormat="1" applyFont="1" applyBorder="1" applyAlignment="1">
      <alignment wrapText="1"/>
    </xf>
    <xf numFmtId="3" fontId="35" fillId="0" borderId="0" xfId="92" applyNumberFormat="1" applyFont="1" applyAlignment="1">
      <alignment wrapText="1"/>
    </xf>
    <xf numFmtId="3" fontId="36" fillId="0" borderId="2" xfId="90" applyNumberFormat="1" applyFont="1" applyBorder="1" applyAlignment="1">
      <alignment wrapText="1"/>
    </xf>
    <xf numFmtId="0" fontId="5" fillId="0" borderId="2" xfId="0" applyFont="1" applyBorder="1" applyAlignment="1">
      <alignment wrapText="1"/>
    </xf>
    <xf numFmtId="3" fontId="36" fillId="0" borderId="2" xfId="92" applyNumberFormat="1" applyFont="1" applyBorder="1" applyAlignment="1">
      <alignment wrapText="1"/>
    </xf>
    <xf numFmtId="3" fontId="35" fillId="0" borderId="0" xfId="94" applyNumberFormat="1" applyFont="1" applyAlignment="1">
      <alignment wrapText="1"/>
    </xf>
    <xf numFmtId="3" fontId="35" fillId="0" borderId="0" xfId="96" applyNumberFormat="1" applyFont="1" applyAlignment="1">
      <alignment wrapText="1"/>
    </xf>
    <xf numFmtId="3" fontId="36" fillId="0" borderId="0" xfId="94" applyNumberFormat="1" applyFont="1" applyAlignment="1">
      <alignment wrapText="1"/>
    </xf>
    <xf numFmtId="3" fontId="36" fillId="0" borderId="0" xfId="96" applyNumberFormat="1" applyFont="1" applyAlignment="1">
      <alignment wrapText="1"/>
    </xf>
    <xf numFmtId="3" fontId="36" fillId="0" borderId="3" xfId="98" applyNumberFormat="1" applyFont="1" applyBorder="1" applyAlignment="1">
      <alignment wrapText="1"/>
    </xf>
    <xf numFmtId="3" fontId="5" fillId="0" borderId="3" xfId="0" applyNumberFormat="1" applyFont="1" applyBorder="1" applyAlignment="1">
      <alignment wrapText="1"/>
    </xf>
    <xf numFmtId="3" fontId="36" fillId="0" borderId="3" xfId="100" applyNumberFormat="1" applyFont="1" applyBorder="1" applyAlignment="1">
      <alignment wrapText="1"/>
    </xf>
    <xf numFmtId="3" fontId="1" fillId="0" borderId="1" xfId="102" applyNumberFormat="1" applyFont="1" applyBorder="1" applyAlignment="1">
      <alignment wrapText="1"/>
    </xf>
    <xf numFmtId="3" fontId="1" fillId="0" borderId="1" xfId="104" applyNumberFormat="1" applyFont="1" applyBorder="1" applyAlignment="1">
      <alignment wrapText="1"/>
    </xf>
    <xf numFmtId="3" fontId="1" fillId="0" borderId="0" xfId="102" applyNumberFormat="1" applyFont="1" applyAlignment="1">
      <alignment wrapText="1"/>
    </xf>
    <xf numFmtId="3" fontId="1" fillId="0" borderId="0" xfId="104" applyNumberFormat="1" applyFont="1" applyAlignment="1">
      <alignment wrapText="1"/>
    </xf>
    <xf numFmtId="3" fontId="5" fillId="0" borderId="0" xfId="102" applyNumberFormat="1" applyFont="1" applyAlignment="1">
      <alignment wrapText="1"/>
    </xf>
    <xf numFmtId="3" fontId="5" fillId="0" borderId="2" xfId="102" applyNumberFormat="1" applyFont="1" applyBorder="1" applyAlignment="1">
      <alignment wrapText="1"/>
    </xf>
    <xf numFmtId="3" fontId="5" fillId="0" borderId="2" xfId="104" applyNumberFormat="1" applyFont="1" applyBorder="1" applyAlignment="1">
      <alignment wrapText="1"/>
    </xf>
    <xf numFmtId="3" fontId="1" fillId="0" borderId="1" xfId="106" applyNumberFormat="1" applyFont="1" applyBorder="1" applyAlignment="1">
      <alignment wrapText="1"/>
    </xf>
    <xf numFmtId="3" fontId="1" fillId="0" borderId="1" xfId="108" applyNumberFormat="1" applyFont="1" applyBorder="1" applyAlignment="1">
      <alignment wrapText="1"/>
    </xf>
    <xf numFmtId="3" fontId="1" fillId="0" borderId="0" xfId="106" applyNumberFormat="1" applyFont="1" applyAlignment="1">
      <alignment wrapText="1"/>
    </xf>
    <xf numFmtId="3" fontId="5" fillId="0" borderId="0" xfId="106" applyNumberFormat="1" applyFont="1" applyAlignment="1">
      <alignment wrapText="1"/>
    </xf>
    <xf numFmtId="3" fontId="1" fillId="0" borderId="1" xfId="110" applyNumberFormat="1" applyFont="1" applyBorder="1" applyAlignment="1">
      <alignment wrapText="1"/>
    </xf>
    <xf numFmtId="3" fontId="1" fillId="0" borderId="1" xfId="112" applyNumberFormat="1" applyFont="1" applyBorder="1" applyAlignment="1">
      <alignment wrapText="1"/>
    </xf>
    <xf numFmtId="3" fontId="1" fillId="0" borderId="0" xfId="110" applyNumberFormat="1" applyFont="1" applyAlignment="1">
      <alignment wrapText="1"/>
    </xf>
    <xf numFmtId="164" fontId="1" fillId="0" borderId="0" xfId="0" applyNumberFormat="1" applyFont="1" applyAlignment="1">
      <alignment horizontal="left" vertical="top"/>
    </xf>
    <xf numFmtId="3" fontId="1" fillId="0" borderId="1" xfId="118" applyNumberFormat="1" applyFont="1" applyBorder="1" applyAlignment="1">
      <alignment wrapText="1"/>
    </xf>
    <xf numFmtId="3" fontId="5" fillId="0" borderId="2" xfId="118" applyNumberFormat="1" applyFont="1" applyBorder="1" applyAlignment="1">
      <alignment wrapText="1"/>
    </xf>
    <xf numFmtId="3" fontId="1" fillId="0" borderId="1" xfId="122" applyNumberFormat="1" applyFont="1" applyBorder="1" applyAlignment="1">
      <alignment wrapText="1"/>
    </xf>
    <xf numFmtId="3" fontId="1" fillId="0" borderId="1" xfId="126" applyNumberFormat="1" applyFont="1" applyBorder="1" applyAlignment="1">
      <alignment wrapText="1"/>
    </xf>
    <xf numFmtId="164" fontId="1" fillId="0" borderId="0" xfId="234" applyNumberFormat="1"/>
    <xf numFmtId="164" fontId="1" fillId="0" borderId="0" xfId="234" applyNumberFormat="1" applyAlignment="1">
      <alignment horizontal="right"/>
    </xf>
    <xf numFmtId="3" fontId="1" fillId="0" borderId="1" xfId="134" applyNumberFormat="1" applyFont="1" applyBorder="1" applyAlignment="1">
      <alignment wrapText="1"/>
    </xf>
    <xf numFmtId="3" fontId="1" fillId="0" borderId="0" xfId="132" applyNumberFormat="1" applyFont="1" applyAlignment="1">
      <alignment horizontal="right" wrapText="1"/>
    </xf>
    <xf numFmtId="3" fontId="5" fillId="0" borderId="2" xfId="134" applyNumberFormat="1" applyFont="1" applyBorder="1" applyAlignment="1">
      <alignment wrapText="1"/>
    </xf>
    <xf numFmtId="3" fontId="1" fillId="0" borderId="1" xfId="138" applyNumberFormat="1" applyFont="1" applyBorder="1" applyAlignment="1">
      <alignment wrapText="1"/>
    </xf>
    <xf numFmtId="3" fontId="1" fillId="0" borderId="1" xfId="142" applyNumberFormat="1" applyFont="1" applyBorder="1" applyAlignment="1">
      <alignment wrapText="1"/>
    </xf>
    <xf numFmtId="0" fontId="1" fillId="0" borderId="0" xfId="234" applyAlignment="1">
      <alignment horizontal="right"/>
    </xf>
    <xf numFmtId="164" fontId="1" fillId="0" borderId="2" xfId="0" applyNumberFormat="1" applyFont="1" applyBorder="1" applyAlignment="1">
      <alignment horizontal="right"/>
    </xf>
    <xf numFmtId="0" fontId="1" fillId="0" borderId="0" xfId="234" applyAlignment="1">
      <alignment horizontal="right" vertical="top" wrapText="1"/>
    </xf>
    <xf numFmtId="3" fontId="5" fillId="0" borderId="2" xfId="188" applyNumberFormat="1" applyFont="1" applyBorder="1" applyAlignment="1">
      <alignment wrapText="1"/>
    </xf>
    <xf numFmtId="3" fontId="1" fillId="0" borderId="0" xfId="190" applyNumberFormat="1" applyFont="1" applyAlignment="1">
      <alignment horizontal="right" wrapText="1"/>
    </xf>
    <xf numFmtId="3" fontId="5" fillId="0" borderId="2" xfId="192" applyNumberFormat="1" applyFont="1" applyBorder="1" applyAlignment="1">
      <alignment wrapText="1"/>
    </xf>
    <xf numFmtId="3" fontId="1" fillId="0" borderId="1" xfId="196" applyNumberFormat="1" applyFont="1" applyBorder="1" applyAlignment="1">
      <alignment wrapText="1"/>
    </xf>
    <xf numFmtId="3" fontId="5" fillId="0" borderId="2" xfId="196" applyNumberFormat="1" applyFont="1" applyBorder="1" applyAlignment="1">
      <alignment wrapText="1"/>
    </xf>
    <xf numFmtId="3" fontId="5" fillId="0" borderId="2" xfId="204" applyNumberFormat="1" applyFont="1" applyBorder="1" applyAlignment="1">
      <alignment wrapText="1"/>
    </xf>
    <xf numFmtId="3" fontId="36" fillId="0" borderId="2" xfId="210" applyNumberFormat="1" applyFont="1" applyBorder="1" applyAlignment="1">
      <alignment wrapText="1"/>
    </xf>
    <xf numFmtId="3" fontId="36" fillId="0" borderId="2" xfId="214" applyNumberFormat="1" applyFont="1" applyBorder="1" applyAlignment="1">
      <alignment wrapText="1"/>
    </xf>
    <xf numFmtId="3" fontId="36" fillId="0" borderId="2" xfId="218" applyNumberFormat="1" applyFont="1" applyBorder="1" applyAlignment="1">
      <alignment wrapText="1"/>
    </xf>
    <xf numFmtId="0" fontId="1" fillId="0" borderId="3" xfId="0" applyFont="1" applyBorder="1" applyAlignment="1">
      <alignment horizontal="center" wrapText="1"/>
    </xf>
    <xf numFmtId="3" fontId="5" fillId="0" borderId="0" xfId="335" applyNumberFormat="1" applyFont="1" applyAlignment="1">
      <alignment wrapText="1"/>
    </xf>
    <xf numFmtId="3" fontId="5" fillId="0" borderId="0" xfId="0" applyNumberFormat="1" applyFont="1"/>
    <xf numFmtId="164" fontId="1" fillId="0" borderId="3" xfId="0" applyNumberFormat="1" applyFont="1" applyBorder="1" applyAlignment="1">
      <alignment horizontal="center" wrapText="1"/>
    </xf>
    <xf numFmtId="3" fontId="1" fillId="0" borderId="2" xfId="0" applyNumberFormat="1" applyFont="1" applyBorder="1"/>
    <xf numFmtId="3" fontId="5" fillId="0" borderId="2" xfId="0" applyNumberFormat="1" applyFont="1" applyBorder="1"/>
    <xf numFmtId="164" fontId="1" fillId="0" borderId="2" xfId="0" applyNumberFormat="1" applyFont="1" applyBorder="1" applyAlignment="1">
      <alignment wrapText="1"/>
    </xf>
    <xf numFmtId="3" fontId="35" fillId="0" borderId="0" xfId="166" applyNumberFormat="1" applyFont="1" applyAlignment="1">
      <alignment wrapText="1"/>
    </xf>
    <xf numFmtId="3" fontId="35" fillId="0" borderId="0" xfId="168" applyNumberFormat="1" applyFont="1" applyAlignment="1">
      <alignment wrapText="1"/>
    </xf>
    <xf numFmtId="3" fontId="36" fillId="0" borderId="3" xfId="182" applyNumberFormat="1" applyFont="1" applyBorder="1" applyAlignment="1">
      <alignment wrapText="1"/>
    </xf>
    <xf numFmtId="0" fontId="15" fillId="2" borderId="8" xfId="234" applyFont="1" applyFill="1" applyBorder="1" applyAlignment="1">
      <alignment vertical="top" wrapText="1"/>
    </xf>
    <xf numFmtId="0" fontId="15" fillId="2" borderId="9" xfId="234" applyFont="1" applyFill="1" applyBorder="1" applyAlignment="1">
      <alignment vertical="top" wrapText="1"/>
    </xf>
    <xf numFmtId="164" fontId="1" fillId="0" borderId="3" xfId="0" applyNumberFormat="1" applyFont="1" applyBorder="1" applyAlignment="1">
      <alignment horizontal="right"/>
    </xf>
    <xf numFmtId="3" fontId="1" fillId="0" borderId="0" xfId="281" applyNumberFormat="1" applyFont="1" applyAlignment="1">
      <alignment wrapText="1"/>
    </xf>
    <xf numFmtId="3" fontId="1" fillId="0" borderId="0" xfId="277" applyNumberFormat="1" applyFont="1" applyAlignment="1">
      <alignment wrapText="1"/>
    </xf>
    <xf numFmtId="3" fontId="1" fillId="0" borderId="0" xfId="285" applyNumberFormat="1" applyFont="1" applyAlignment="1">
      <alignment wrapText="1"/>
    </xf>
    <xf numFmtId="3" fontId="1" fillId="0" borderId="0" xfId="289" applyNumberFormat="1" applyFont="1" applyAlignment="1">
      <alignment wrapText="1"/>
    </xf>
    <xf numFmtId="3" fontId="5" fillId="0" borderId="0" xfId="293" applyNumberFormat="1" applyFont="1" applyAlignment="1">
      <alignment wrapText="1"/>
    </xf>
    <xf numFmtId="3" fontId="1" fillId="0" borderId="0" xfId="301" applyNumberFormat="1" applyFont="1" applyAlignment="1">
      <alignment wrapText="1"/>
    </xf>
    <xf numFmtId="3" fontId="1" fillId="0" borderId="0" xfId="305" applyNumberFormat="1" applyFont="1" applyAlignment="1">
      <alignment wrapText="1"/>
    </xf>
    <xf numFmtId="3" fontId="1" fillId="0" borderId="0" xfId="309" applyNumberFormat="1" applyFont="1" applyAlignment="1">
      <alignment wrapText="1"/>
    </xf>
    <xf numFmtId="3" fontId="5" fillId="0" borderId="0" xfId="321" applyNumberFormat="1" applyFont="1" applyAlignment="1">
      <alignment wrapText="1"/>
    </xf>
    <xf numFmtId="3" fontId="1" fillId="0" borderId="0" xfId="325" applyNumberFormat="1" applyFont="1" applyAlignment="1">
      <alignment wrapText="1"/>
    </xf>
    <xf numFmtId="3" fontId="1" fillId="0" borderId="0" xfId="337" applyNumberFormat="1" applyFont="1" applyAlignment="1">
      <alignment wrapText="1"/>
    </xf>
    <xf numFmtId="3" fontId="5" fillId="0" borderId="0" xfId="341" applyNumberFormat="1" applyFont="1" applyAlignment="1">
      <alignment wrapText="1"/>
    </xf>
    <xf numFmtId="3" fontId="1" fillId="0" borderId="0" xfId="345" applyNumberFormat="1" applyFont="1" applyAlignment="1">
      <alignment wrapText="1"/>
    </xf>
    <xf numFmtId="164" fontId="1" fillId="0" borderId="0" xfId="0" applyNumberFormat="1" applyFont="1" applyAlignment="1">
      <alignment horizontal="center" wrapText="1"/>
    </xf>
    <xf numFmtId="3" fontId="35" fillId="0" borderId="0" xfId="357" applyNumberFormat="1" applyFont="1" applyAlignment="1">
      <alignment wrapText="1"/>
    </xf>
    <xf numFmtId="3" fontId="35" fillId="0" borderId="0" xfId="361" applyNumberFormat="1" applyFont="1" applyAlignment="1">
      <alignment wrapText="1"/>
    </xf>
    <xf numFmtId="3" fontId="35" fillId="0" borderId="0" xfId="46" applyNumberFormat="1" applyFont="1" applyAlignment="1">
      <alignment wrapText="1"/>
    </xf>
    <xf numFmtId="3" fontId="35" fillId="0" borderId="0" xfId="54" applyNumberFormat="1" applyFont="1" applyAlignment="1">
      <alignment wrapText="1"/>
    </xf>
    <xf numFmtId="3" fontId="35" fillId="0" borderId="0" xfId="58" applyNumberFormat="1" applyFont="1" applyAlignment="1">
      <alignment wrapText="1"/>
    </xf>
    <xf numFmtId="3" fontId="1" fillId="0" borderId="0" xfId="317" applyNumberFormat="1" applyFont="1" applyAlignment="1">
      <alignment wrapText="1"/>
    </xf>
    <xf numFmtId="3" fontId="1" fillId="0" borderId="0" xfId="273" applyNumberFormat="1" applyFont="1" applyAlignment="1">
      <alignment wrapText="1"/>
    </xf>
    <xf numFmtId="3" fontId="1" fillId="0" borderId="0" xfId="321" applyNumberFormat="1" applyFont="1" applyAlignment="1">
      <alignment wrapText="1"/>
    </xf>
    <xf numFmtId="3" fontId="1" fillId="0" borderId="0" xfId="74" applyNumberFormat="1" applyFont="1" applyAlignment="1">
      <alignment wrapText="1"/>
    </xf>
    <xf numFmtId="3" fontId="1" fillId="0" borderId="0" xfId="108" applyNumberFormat="1" applyFont="1" applyAlignment="1">
      <alignment wrapText="1"/>
    </xf>
    <xf numFmtId="3" fontId="5" fillId="0" borderId="0" xfId="108" applyNumberFormat="1" applyFont="1" applyAlignment="1">
      <alignment wrapText="1"/>
    </xf>
    <xf numFmtId="3" fontId="1" fillId="0" borderId="0" xfId="112" applyNumberFormat="1" applyFont="1" applyAlignment="1">
      <alignment wrapText="1"/>
    </xf>
    <xf numFmtId="3" fontId="5" fillId="0" borderId="0" xfId="104" applyNumberFormat="1" applyFont="1" applyAlignment="1">
      <alignment wrapText="1"/>
    </xf>
    <xf numFmtId="3" fontId="1" fillId="0" borderId="0" xfId="122" applyNumberFormat="1" applyFont="1" applyAlignment="1">
      <alignment wrapText="1"/>
    </xf>
    <xf numFmtId="3" fontId="5" fillId="0" borderId="0" xfId="122" applyNumberFormat="1" applyFont="1" applyAlignment="1">
      <alignment wrapText="1"/>
    </xf>
    <xf numFmtId="3" fontId="1" fillId="0" borderId="0" xfId="118" applyNumberFormat="1" applyFont="1" applyAlignment="1">
      <alignment wrapText="1"/>
    </xf>
    <xf numFmtId="3" fontId="5" fillId="0" borderId="0" xfId="118" applyNumberFormat="1" applyFont="1" applyAlignment="1">
      <alignment wrapText="1"/>
    </xf>
    <xf numFmtId="3" fontId="1" fillId="0" borderId="1" xfId="130" applyNumberFormat="1" applyFont="1" applyBorder="1" applyAlignment="1">
      <alignment wrapText="1"/>
    </xf>
    <xf numFmtId="3" fontId="1" fillId="0" borderId="0" xfId="130" applyNumberFormat="1" applyFont="1" applyAlignment="1">
      <alignment wrapText="1"/>
    </xf>
    <xf numFmtId="3" fontId="1" fillId="0" borderId="0" xfId="126" applyNumberFormat="1" applyFont="1" applyAlignment="1">
      <alignment wrapText="1"/>
    </xf>
    <xf numFmtId="3" fontId="1" fillId="0" borderId="0" xfId="142" applyNumberFormat="1" applyFont="1" applyAlignment="1">
      <alignment wrapText="1"/>
    </xf>
    <xf numFmtId="3" fontId="1" fillId="0" borderId="0" xfId="138" applyNumberFormat="1" applyFont="1" applyAlignment="1">
      <alignment wrapText="1"/>
    </xf>
    <xf numFmtId="3" fontId="5" fillId="0" borderId="0" xfId="138" applyNumberFormat="1" applyFont="1" applyAlignment="1">
      <alignment wrapText="1"/>
    </xf>
    <xf numFmtId="3" fontId="1" fillId="0" borderId="0" xfId="134" applyNumberFormat="1" applyFont="1" applyAlignment="1">
      <alignment wrapText="1"/>
    </xf>
    <xf numFmtId="3" fontId="36" fillId="0" borderId="2" xfId="184" applyNumberFormat="1" applyFont="1" applyBorder="1" applyAlignment="1">
      <alignment wrapText="1"/>
    </xf>
    <xf numFmtId="3" fontId="35" fillId="0" borderId="0" xfId="148" applyNumberFormat="1" applyFont="1" applyAlignment="1">
      <alignment wrapText="1"/>
    </xf>
    <xf numFmtId="3" fontId="1" fillId="0" borderId="0" xfId="188" applyNumberFormat="1" applyFont="1" applyAlignment="1">
      <alignment wrapText="1"/>
    </xf>
    <xf numFmtId="3" fontId="1" fillId="0" borderId="1" xfId="188" applyNumberFormat="1" applyFont="1" applyBorder="1" applyAlignment="1">
      <alignment wrapText="1"/>
    </xf>
    <xf numFmtId="3" fontId="1" fillId="0" borderId="0" xfId="192" applyNumberFormat="1" applyFont="1" applyAlignment="1">
      <alignment wrapText="1"/>
    </xf>
    <xf numFmtId="3" fontId="1" fillId="0" borderId="0" xfId="192" applyNumberFormat="1" applyFont="1" applyAlignment="1">
      <alignment horizontal="right" wrapText="1"/>
    </xf>
    <xf numFmtId="3" fontId="1" fillId="0" borderId="0" xfId="196" applyNumberFormat="1" applyFont="1" applyAlignment="1">
      <alignment wrapText="1"/>
    </xf>
    <xf numFmtId="3" fontId="1" fillId="0" borderId="0" xfId="200" applyNumberFormat="1" applyFont="1" applyAlignment="1">
      <alignment wrapText="1"/>
    </xf>
    <xf numFmtId="3" fontId="1" fillId="0" borderId="0" xfId="204" applyNumberFormat="1" applyFont="1" applyAlignment="1">
      <alignment wrapText="1"/>
    </xf>
    <xf numFmtId="3" fontId="1" fillId="0" borderId="0" xfId="204" applyNumberFormat="1" applyFont="1" applyAlignment="1">
      <alignment horizontal="right" wrapText="1"/>
    </xf>
    <xf numFmtId="3" fontId="35" fillId="0" borderId="0" xfId="210" applyNumberFormat="1" applyFont="1" applyAlignment="1">
      <alignment wrapText="1"/>
    </xf>
    <xf numFmtId="3" fontId="35" fillId="0" borderId="0" xfId="214" applyNumberFormat="1" applyFont="1" applyAlignment="1">
      <alignment wrapText="1"/>
    </xf>
    <xf numFmtId="3" fontId="1" fillId="0" borderId="0" xfId="232" applyNumberFormat="1" applyFont="1" applyAlignment="1">
      <alignment horizontal="right" wrapText="1"/>
    </xf>
    <xf numFmtId="3" fontId="1" fillId="0" borderId="0" xfId="307" applyNumberFormat="1" applyFont="1" applyAlignment="1">
      <alignment horizontal="right" wrapText="1"/>
    </xf>
    <xf numFmtId="3" fontId="1" fillId="0" borderId="0" xfId="309" applyNumberFormat="1" applyFont="1" applyAlignment="1">
      <alignment horizontal="right" wrapText="1"/>
    </xf>
    <xf numFmtId="3" fontId="1" fillId="0" borderId="0" xfId="313" applyNumberFormat="1" applyFont="1" applyAlignment="1">
      <alignment horizontal="right" wrapText="1"/>
    </xf>
    <xf numFmtId="3" fontId="1" fillId="0" borderId="0" xfId="317" applyNumberFormat="1" applyFont="1" applyAlignment="1">
      <alignment horizontal="right" wrapText="1"/>
    </xf>
    <xf numFmtId="3" fontId="1" fillId="0" borderId="1" xfId="72" applyNumberFormat="1" applyFont="1" applyBorder="1" applyAlignment="1">
      <alignment horizontal="right" wrapText="1"/>
    </xf>
    <xf numFmtId="3" fontId="35" fillId="0" borderId="0" xfId="92" applyNumberFormat="1" applyFont="1" applyAlignment="1">
      <alignment horizontal="right" wrapText="1"/>
    </xf>
    <xf numFmtId="3" fontId="1" fillId="0" borderId="1" xfId="0" applyNumberFormat="1" applyFont="1" applyBorder="1" applyAlignment="1">
      <alignment horizontal="right" wrapText="1"/>
    </xf>
    <xf numFmtId="3" fontId="1" fillId="0" borderId="0" xfId="72" applyNumberFormat="1" applyFont="1" applyAlignment="1">
      <alignment horizontal="right" wrapText="1"/>
    </xf>
    <xf numFmtId="3" fontId="35" fillId="0" borderId="0" xfId="52" applyNumberFormat="1" applyFont="1" applyAlignment="1">
      <alignment horizontal="right" wrapText="1"/>
    </xf>
    <xf numFmtId="3" fontId="36" fillId="0" borderId="0" xfId="64" applyNumberFormat="1" applyFont="1" applyAlignment="1">
      <alignment wrapText="1"/>
    </xf>
    <xf numFmtId="164" fontId="5" fillId="0" borderId="0" xfId="0" applyNumberFormat="1" applyFont="1"/>
    <xf numFmtId="3" fontId="36" fillId="0" borderId="0" xfId="66" applyNumberFormat="1" applyFont="1" applyAlignment="1">
      <alignment wrapText="1"/>
    </xf>
    <xf numFmtId="0" fontId="5" fillId="0" borderId="1" xfId="234" applyFont="1" applyBorder="1"/>
    <xf numFmtId="3" fontId="36" fillId="0" borderId="0" xfId="182" applyNumberFormat="1" applyFont="1" applyAlignment="1">
      <alignment wrapText="1"/>
    </xf>
    <xf numFmtId="3" fontId="36" fillId="0" borderId="0" xfId="184" applyNumberFormat="1" applyFont="1" applyAlignment="1">
      <alignment wrapText="1"/>
    </xf>
    <xf numFmtId="3" fontId="1" fillId="0" borderId="0" xfId="303" applyNumberFormat="1" applyFont="1" applyAlignment="1">
      <alignment horizontal="right" wrapText="1"/>
    </xf>
    <xf numFmtId="3" fontId="1" fillId="0" borderId="0" xfId="305" applyNumberFormat="1" applyFont="1" applyAlignment="1">
      <alignment horizontal="right" wrapText="1"/>
    </xf>
    <xf numFmtId="0" fontId="8" fillId="0" borderId="0" xfId="234" applyFont="1" applyAlignment="1">
      <alignment horizontal="left"/>
    </xf>
    <xf numFmtId="0" fontId="8" fillId="0" borderId="0" xfId="234" applyFont="1"/>
    <xf numFmtId="0" fontId="8" fillId="0" borderId="0" xfId="234" applyFont="1" applyAlignment="1">
      <alignment horizontal="right"/>
    </xf>
    <xf numFmtId="164" fontId="6" fillId="0" borderId="0" xfId="234" applyNumberFormat="1" applyFont="1"/>
    <xf numFmtId="0" fontId="5" fillId="0" borderId="5" xfId="234" applyFont="1" applyBorder="1" applyAlignment="1">
      <alignment horizontal="left"/>
    </xf>
    <xf numFmtId="0" fontId="37" fillId="35" borderId="0" xfId="0" applyFont="1" applyFill="1" applyAlignment="1">
      <alignment horizontal="center" textRotation="90"/>
    </xf>
    <xf numFmtId="0" fontId="4" fillId="0" borderId="0" xfId="34" applyAlignment="1" applyProtection="1"/>
    <xf numFmtId="0" fontId="6" fillId="0" borderId="0" xfId="348" applyFont="1" applyAlignment="1">
      <alignment horizontal="left"/>
    </xf>
    <xf numFmtId="0" fontId="6" fillId="0" borderId="0" xfId="234" applyFont="1" applyAlignment="1">
      <alignment horizontal="left" wrapText="1"/>
    </xf>
    <xf numFmtId="0" fontId="6" fillId="0" borderId="0" xfId="234" applyFont="1" applyAlignment="1">
      <alignment horizontal="left"/>
    </xf>
    <xf numFmtId="0" fontId="5" fillId="0" borderId="3" xfId="0" applyFont="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right" wrapText="1"/>
    </xf>
    <xf numFmtId="0" fontId="1" fillId="0" borderId="2" xfId="0" applyFont="1" applyBorder="1" applyAlignment="1">
      <alignment horizontal="right" wrapText="1"/>
    </xf>
    <xf numFmtId="0" fontId="15" fillId="2" borderId="8" xfId="234" applyFont="1" applyFill="1" applyBorder="1" applyAlignment="1">
      <alignment horizontal="left" vertical="top" wrapText="1"/>
    </xf>
    <xf numFmtId="0" fontId="15" fillId="2" borderId="9" xfId="234" applyFont="1" applyFill="1" applyBorder="1" applyAlignment="1">
      <alignment horizontal="left" vertical="top" wrapText="1"/>
    </xf>
    <xf numFmtId="0" fontId="15" fillId="2" borderId="10" xfId="234" applyFont="1" applyFill="1" applyBorder="1" applyAlignment="1">
      <alignment horizontal="left" vertical="top" wrapText="1"/>
    </xf>
    <xf numFmtId="0" fontId="15" fillId="2" borderId="7" xfId="234" applyFont="1" applyFill="1" applyBorder="1" applyAlignment="1">
      <alignment horizontal="left" vertical="top" wrapText="1"/>
    </xf>
    <xf numFmtId="0" fontId="15" fillId="36" borderId="9" xfId="0" applyFont="1" applyFill="1" applyBorder="1" applyAlignment="1">
      <alignment horizontal="left" vertical="top"/>
    </xf>
    <xf numFmtId="0" fontId="15" fillId="36" borderId="10" xfId="0" applyFont="1" applyFill="1" applyBorder="1" applyAlignment="1">
      <alignment horizontal="left" vertical="top"/>
    </xf>
    <xf numFmtId="164" fontId="15" fillId="2" borderId="9" xfId="0" applyNumberFormat="1" applyFont="1" applyFill="1" applyBorder="1" applyAlignment="1">
      <alignment horizontal="left" vertical="top" wrapText="1"/>
    </xf>
    <xf numFmtId="164" fontId="15" fillId="2" borderId="10" xfId="0" applyNumberFormat="1" applyFont="1" applyFill="1" applyBorder="1" applyAlignment="1">
      <alignment horizontal="left" vertical="top" wrapText="1"/>
    </xf>
    <xf numFmtId="0" fontId="5" fillId="0" borderId="1" xfId="234" applyFont="1" applyBorder="1" applyAlignment="1">
      <alignment horizontal="left" wrapText="1"/>
    </xf>
    <xf numFmtId="0" fontId="5" fillId="0" borderId="0" xfId="234" applyFont="1" applyAlignment="1">
      <alignment horizontal="left" wrapText="1"/>
    </xf>
    <xf numFmtId="0" fontId="5" fillId="0" borderId="2" xfId="234" applyFont="1" applyBorder="1" applyAlignment="1">
      <alignment horizontal="left" wrapText="1"/>
    </xf>
    <xf numFmtId="164" fontId="1" fillId="0" borderId="0" xfId="0" applyNumberFormat="1" applyFont="1" applyAlignment="1">
      <alignment horizontal="right" wrapText="1"/>
    </xf>
    <xf numFmtId="164" fontId="1" fillId="0" borderId="2" xfId="0" applyNumberFormat="1" applyFont="1" applyBorder="1" applyAlignment="1">
      <alignment horizontal="right" wrapText="1"/>
    </xf>
    <xf numFmtId="0" fontId="5" fillId="3" borderId="1" xfId="234" applyFont="1" applyFill="1" applyBorder="1" applyAlignment="1">
      <alignment horizontal="left" wrapText="1"/>
    </xf>
    <xf numFmtId="0" fontId="5" fillId="3" borderId="0" xfId="234" applyFont="1" applyFill="1" applyAlignment="1">
      <alignment horizontal="left" wrapText="1"/>
    </xf>
    <xf numFmtId="0" fontId="5" fillId="3" borderId="2" xfId="234" applyFont="1" applyFill="1" applyBorder="1" applyAlignment="1">
      <alignment horizontal="left" wrapText="1"/>
    </xf>
    <xf numFmtId="0" fontId="15" fillId="2" borderId="8" xfId="234" applyFont="1" applyFill="1" applyBorder="1" applyAlignment="1">
      <alignment horizontal="left" vertical="top"/>
    </xf>
    <xf numFmtId="0" fontId="15" fillId="2" borderId="9" xfId="234" applyFont="1" applyFill="1" applyBorder="1" applyAlignment="1">
      <alignment horizontal="left" vertical="top"/>
    </xf>
    <xf numFmtId="0" fontId="15" fillId="2" borderId="10" xfId="234" applyFont="1" applyFill="1" applyBorder="1" applyAlignment="1">
      <alignment horizontal="left" vertical="top"/>
    </xf>
    <xf numFmtId="0" fontId="15" fillId="2" borderId="7" xfId="234" applyFont="1" applyFill="1" applyBorder="1" applyAlignment="1">
      <alignment vertical="top"/>
    </xf>
    <xf numFmtId="0" fontId="15" fillId="2" borderId="7" xfId="234" applyFont="1" applyFill="1" applyBorder="1" applyAlignment="1">
      <alignment horizontal="left" vertical="top"/>
    </xf>
    <xf numFmtId="0" fontId="15" fillId="2" borderId="8" xfId="234" applyFont="1" applyFill="1" applyBorder="1" applyAlignment="1">
      <alignment vertical="top"/>
    </xf>
    <xf numFmtId="0" fontId="15" fillId="2" borderId="9" xfId="234" applyFont="1" applyFill="1" applyBorder="1" applyAlignment="1">
      <alignment vertical="top"/>
    </xf>
    <xf numFmtId="0" fontId="15" fillId="2" borderId="10" xfId="234" applyFont="1" applyFill="1" applyBorder="1" applyAlignment="1">
      <alignment vertical="top"/>
    </xf>
    <xf numFmtId="0" fontId="1" fillId="0" borderId="2" xfId="234" applyBorder="1" applyAlignment="1">
      <alignment horizontal="left" wrapText="1"/>
    </xf>
    <xf numFmtId="0" fontId="6" fillId="0" borderId="0" xfId="234" applyFont="1" applyAlignment="1">
      <alignment horizontal="left" vertical="top"/>
    </xf>
    <xf numFmtId="0" fontId="15" fillId="2" borderId="7" xfId="234" applyFont="1" applyFill="1" applyBorder="1" applyAlignment="1">
      <alignment horizontal="center" vertical="top"/>
    </xf>
    <xf numFmtId="0" fontId="5" fillId="0" borderId="11" xfId="234" applyFont="1" applyBorder="1" applyAlignment="1">
      <alignment horizontal="left" wrapText="1"/>
    </xf>
    <xf numFmtId="0" fontId="5" fillId="0" borderId="2" xfId="0" applyFont="1" applyBorder="1" applyAlignment="1">
      <alignment horizontal="center" wrapText="1"/>
    </xf>
  </cellXfs>
  <cellStyles count="88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2 3" xfId="37" xr:uid="{00000000-0005-0000-0000-000024000000}"/>
    <cellStyle name="Hyperlink 3" xfId="38" xr:uid="{00000000-0005-0000-0000-000025000000}"/>
    <cellStyle name="Input" xfId="39" builtinId="20" customBuiltin="1"/>
    <cellStyle name="Linked Cell" xfId="40" builtinId="24" customBuiltin="1"/>
    <cellStyle name="Neutral" xfId="41" builtinId="28" customBuiltin="1"/>
    <cellStyle name="Normal" xfId="0" builtinId="0"/>
    <cellStyle name="Normal 100" xfId="42" xr:uid="{00000000-0005-0000-0000-00002A000000}"/>
    <cellStyle name="Normal 100 2" xfId="43" xr:uid="{00000000-0005-0000-0000-00002B000000}"/>
    <cellStyle name="Normal 101" xfId="44" xr:uid="{00000000-0005-0000-0000-00002C000000}"/>
    <cellStyle name="Normal 101 2" xfId="45" xr:uid="{00000000-0005-0000-0000-00002D000000}"/>
    <cellStyle name="Normal 102" xfId="46" xr:uid="{00000000-0005-0000-0000-00002E000000}"/>
    <cellStyle name="Normal 102 2" xfId="47" xr:uid="{00000000-0005-0000-0000-00002F000000}"/>
    <cellStyle name="Normal 103" xfId="48" xr:uid="{00000000-0005-0000-0000-000030000000}"/>
    <cellStyle name="Normal 103 2" xfId="49" xr:uid="{00000000-0005-0000-0000-000031000000}"/>
    <cellStyle name="Normal 104" xfId="50" xr:uid="{00000000-0005-0000-0000-000032000000}"/>
    <cellStyle name="Normal 104 2" xfId="51" xr:uid="{00000000-0005-0000-0000-000033000000}"/>
    <cellStyle name="Normal 105" xfId="52" xr:uid="{00000000-0005-0000-0000-000034000000}"/>
    <cellStyle name="Normal 105 2" xfId="53" xr:uid="{00000000-0005-0000-0000-000035000000}"/>
    <cellStyle name="Normal 106" xfId="54" xr:uid="{00000000-0005-0000-0000-000036000000}"/>
    <cellStyle name="Normal 106 2" xfId="55" xr:uid="{00000000-0005-0000-0000-000037000000}"/>
    <cellStyle name="Normal 107" xfId="56" xr:uid="{00000000-0005-0000-0000-000038000000}"/>
    <cellStyle name="Normal 107 2" xfId="57" xr:uid="{00000000-0005-0000-0000-000039000000}"/>
    <cellStyle name="Normal 108" xfId="58" xr:uid="{00000000-0005-0000-0000-00003A000000}"/>
    <cellStyle name="Normal 108 2" xfId="59" xr:uid="{00000000-0005-0000-0000-00003B000000}"/>
    <cellStyle name="Normal 109" xfId="60" xr:uid="{00000000-0005-0000-0000-00003C000000}"/>
    <cellStyle name="Normal 109 2" xfId="61" xr:uid="{00000000-0005-0000-0000-00003D000000}"/>
    <cellStyle name="Normal 110" xfId="62" xr:uid="{00000000-0005-0000-0000-00003E000000}"/>
    <cellStyle name="Normal 110 2" xfId="63" xr:uid="{00000000-0005-0000-0000-00003F000000}"/>
    <cellStyle name="Normal 111" xfId="64" xr:uid="{00000000-0005-0000-0000-000040000000}"/>
    <cellStyle name="Normal 111 2" xfId="65" xr:uid="{00000000-0005-0000-0000-000041000000}"/>
    <cellStyle name="Normal 112" xfId="66" xr:uid="{00000000-0005-0000-0000-000042000000}"/>
    <cellStyle name="Normal 112 2" xfId="67" xr:uid="{00000000-0005-0000-0000-000043000000}"/>
    <cellStyle name="Normal 113" xfId="68" xr:uid="{00000000-0005-0000-0000-000044000000}"/>
    <cellStyle name="Normal 113 2" xfId="69" xr:uid="{00000000-0005-0000-0000-000045000000}"/>
    <cellStyle name="Normal 114" xfId="70" xr:uid="{00000000-0005-0000-0000-000046000000}"/>
    <cellStyle name="Normal 114 2" xfId="71" xr:uid="{00000000-0005-0000-0000-000047000000}"/>
    <cellStyle name="Normal 115" xfId="72" xr:uid="{00000000-0005-0000-0000-000048000000}"/>
    <cellStyle name="Normal 115 2" xfId="73" xr:uid="{00000000-0005-0000-0000-000049000000}"/>
    <cellStyle name="Normal 116" xfId="74" xr:uid="{00000000-0005-0000-0000-00004A000000}"/>
    <cellStyle name="Normal 116 2" xfId="75" xr:uid="{00000000-0005-0000-0000-00004B000000}"/>
    <cellStyle name="Normal 117" xfId="76" xr:uid="{00000000-0005-0000-0000-00004C000000}"/>
    <cellStyle name="Normal 117 2" xfId="77" xr:uid="{00000000-0005-0000-0000-00004D000000}"/>
    <cellStyle name="Normal 118" xfId="78" xr:uid="{00000000-0005-0000-0000-00004E000000}"/>
    <cellStyle name="Normal 118 2" xfId="79" xr:uid="{00000000-0005-0000-0000-00004F000000}"/>
    <cellStyle name="Normal 119" xfId="80" xr:uid="{00000000-0005-0000-0000-000050000000}"/>
    <cellStyle name="Normal 119 2" xfId="81" xr:uid="{00000000-0005-0000-0000-000051000000}"/>
    <cellStyle name="Normal 120" xfId="82" xr:uid="{00000000-0005-0000-0000-000052000000}"/>
    <cellStyle name="Normal 120 2" xfId="83" xr:uid="{00000000-0005-0000-0000-000053000000}"/>
    <cellStyle name="Normal 121" xfId="84" xr:uid="{00000000-0005-0000-0000-000054000000}"/>
    <cellStyle name="Normal 121 2" xfId="85" xr:uid="{00000000-0005-0000-0000-000055000000}"/>
    <cellStyle name="Normal 122" xfId="86" xr:uid="{00000000-0005-0000-0000-000056000000}"/>
    <cellStyle name="Normal 122 2" xfId="87" xr:uid="{00000000-0005-0000-0000-000057000000}"/>
    <cellStyle name="Normal 123 2" xfId="88" xr:uid="{00000000-0005-0000-0000-000058000000}"/>
    <cellStyle name="Normal 124 2" xfId="89" xr:uid="{00000000-0005-0000-0000-000059000000}"/>
    <cellStyle name="Normal 125" xfId="90" xr:uid="{00000000-0005-0000-0000-00005A000000}"/>
    <cellStyle name="Normal 125 2" xfId="91" xr:uid="{00000000-0005-0000-0000-00005B000000}"/>
    <cellStyle name="Normal 126" xfId="92" xr:uid="{00000000-0005-0000-0000-00005C000000}"/>
    <cellStyle name="Normal 126 2" xfId="93" xr:uid="{00000000-0005-0000-0000-00005D000000}"/>
    <cellStyle name="Normal 127" xfId="94" xr:uid="{00000000-0005-0000-0000-00005E000000}"/>
    <cellStyle name="Normal 127 2" xfId="95" xr:uid="{00000000-0005-0000-0000-00005F000000}"/>
    <cellStyle name="Normal 128" xfId="96" xr:uid="{00000000-0005-0000-0000-000060000000}"/>
    <cellStyle name="Normal 128 2" xfId="97" xr:uid="{00000000-0005-0000-0000-000061000000}"/>
    <cellStyle name="Normal 129" xfId="98" xr:uid="{00000000-0005-0000-0000-000062000000}"/>
    <cellStyle name="Normal 129 2" xfId="99" xr:uid="{00000000-0005-0000-0000-000063000000}"/>
    <cellStyle name="Normal 130" xfId="100" xr:uid="{00000000-0005-0000-0000-000064000000}"/>
    <cellStyle name="Normal 130 2" xfId="101" xr:uid="{00000000-0005-0000-0000-000065000000}"/>
    <cellStyle name="Normal 131" xfId="102" xr:uid="{00000000-0005-0000-0000-000066000000}"/>
    <cellStyle name="Normal 131 2" xfId="103" xr:uid="{00000000-0005-0000-0000-000067000000}"/>
    <cellStyle name="Normal 132" xfId="104" xr:uid="{00000000-0005-0000-0000-000068000000}"/>
    <cellStyle name="Normal 132 2" xfId="105" xr:uid="{00000000-0005-0000-0000-000069000000}"/>
    <cellStyle name="Normal 133" xfId="106" xr:uid="{00000000-0005-0000-0000-00006A000000}"/>
    <cellStyle name="Normal 133 2" xfId="107" xr:uid="{00000000-0005-0000-0000-00006B000000}"/>
    <cellStyle name="Normal 134" xfId="108" xr:uid="{00000000-0005-0000-0000-00006C000000}"/>
    <cellStyle name="Normal 134 2" xfId="109" xr:uid="{00000000-0005-0000-0000-00006D000000}"/>
    <cellStyle name="Normal 136" xfId="110" xr:uid="{00000000-0005-0000-0000-00006E000000}"/>
    <cellStyle name="Normal 136 2" xfId="111" xr:uid="{00000000-0005-0000-0000-00006F000000}"/>
    <cellStyle name="Normal 137" xfId="112" xr:uid="{00000000-0005-0000-0000-000070000000}"/>
    <cellStyle name="Normal 137 2" xfId="113" xr:uid="{00000000-0005-0000-0000-000071000000}"/>
    <cellStyle name="Normal 138 2" xfId="114" xr:uid="{00000000-0005-0000-0000-000072000000}"/>
    <cellStyle name="Normal 139 2" xfId="115" xr:uid="{00000000-0005-0000-0000-000073000000}"/>
    <cellStyle name="Normal 140" xfId="116" xr:uid="{00000000-0005-0000-0000-000074000000}"/>
    <cellStyle name="Normal 140 2" xfId="117" xr:uid="{00000000-0005-0000-0000-000075000000}"/>
    <cellStyle name="Normal 141" xfId="118" xr:uid="{00000000-0005-0000-0000-000076000000}"/>
    <cellStyle name="Normal 141 2" xfId="119" xr:uid="{00000000-0005-0000-0000-000077000000}"/>
    <cellStyle name="Normal 142" xfId="120" xr:uid="{00000000-0005-0000-0000-000078000000}"/>
    <cellStyle name="Normal 142 2" xfId="121" xr:uid="{00000000-0005-0000-0000-000079000000}"/>
    <cellStyle name="Normal 143" xfId="122" xr:uid="{00000000-0005-0000-0000-00007A000000}"/>
    <cellStyle name="Normal 143 2" xfId="123" xr:uid="{00000000-0005-0000-0000-00007B000000}"/>
    <cellStyle name="Normal 144" xfId="124" xr:uid="{00000000-0005-0000-0000-00007C000000}"/>
    <cellStyle name="Normal 144 2" xfId="125" xr:uid="{00000000-0005-0000-0000-00007D000000}"/>
    <cellStyle name="Normal 145" xfId="126" xr:uid="{00000000-0005-0000-0000-00007E000000}"/>
    <cellStyle name="Normal 145 2" xfId="127" xr:uid="{00000000-0005-0000-0000-00007F000000}"/>
    <cellStyle name="Normal 146" xfId="128" xr:uid="{00000000-0005-0000-0000-000080000000}"/>
    <cellStyle name="Normal 146 2" xfId="129" xr:uid="{00000000-0005-0000-0000-000081000000}"/>
    <cellStyle name="Normal 147" xfId="130" xr:uid="{00000000-0005-0000-0000-000082000000}"/>
    <cellStyle name="Normal 147 2" xfId="131" xr:uid="{00000000-0005-0000-0000-000083000000}"/>
    <cellStyle name="Normal 148" xfId="132" xr:uid="{00000000-0005-0000-0000-000084000000}"/>
    <cellStyle name="Normal 148 2" xfId="133" xr:uid="{00000000-0005-0000-0000-000085000000}"/>
    <cellStyle name="Normal 149" xfId="134" xr:uid="{00000000-0005-0000-0000-000086000000}"/>
    <cellStyle name="Normal 149 2" xfId="135" xr:uid="{00000000-0005-0000-0000-000087000000}"/>
    <cellStyle name="Normal 150" xfId="136" xr:uid="{00000000-0005-0000-0000-000088000000}"/>
    <cellStyle name="Normal 150 2" xfId="137" xr:uid="{00000000-0005-0000-0000-000089000000}"/>
    <cellStyle name="Normal 151" xfId="138" xr:uid="{00000000-0005-0000-0000-00008A000000}"/>
    <cellStyle name="Normal 151 2" xfId="139" xr:uid="{00000000-0005-0000-0000-00008B000000}"/>
    <cellStyle name="Normal 152" xfId="140" xr:uid="{00000000-0005-0000-0000-00008C000000}"/>
    <cellStyle name="Normal 152 2" xfId="141" xr:uid="{00000000-0005-0000-0000-00008D000000}"/>
    <cellStyle name="Normal 153" xfId="142" xr:uid="{00000000-0005-0000-0000-00008E000000}"/>
    <cellStyle name="Normal 153 2" xfId="143" xr:uid="{00000000-0005-0000-0000-00008F000000}"/>
    <cellStyle name="Normal 154 2" xfId="144" xr:uid="{00000000-0005-0000-0000-000090000000}"/>
    <cellStyle name="Normal 155 2" xfId="145" xr:uid="{00000000-0005-0000-0000-000091000000}"/>
    <cellStyle name="Normal 156" xfId="146" xr:uid="{00000000-0005-0000-0000-000092000000}"/>
    <cellStyle name="Normal 156 2" xfId="147" xr:uid="{00000000-0005-0000-0000-000093000000}"/>
    <cellStyle name="Normal 157" xfId="148" xr:uid="{00000000-0005-0000-0000-000094000000}"/>
    <cellStyle name="Normal 157 2" xfId="149" xr:uid="{00000000-0005-0000-0000-000095000000}"/>
    <cellStyle name="Normal 158" xfId="150" xr:uid="{00000000-0005-0000-0000-000096000000}"/>
    <cellStyle name="Normal 158 2" xfId="151" xr:uid="{00000000-0005-0000-0000-000097000000}"/>
    <cellStyle name="Normal 159" xfId="152" xr:uid="{00000000-0005-0000-0000-000098000000}"/>
    <cellStyle name="Normal 159 2" xfId="153" xr:uid="{00000000-0005-0000-0000-000099000000}"/>
    <cellStyle name="Normal 160" xfId="154" xr:uid="{00000000-0005-0000-0000-00009A000000}"/>
    <cellStyle name="Normal 160 2" xfId="155" xr:uid="{00000000-0005-0000-0000-00009B000000}"/>
    <cellStyle name="Normal 161" xfId="156" xr:uid="{00000000-0005-0000-0000-00009C000000}"/>
    <cellStyle name="Normal 161 2" xfId="157" xr:uid="{00000000-0005-0000-0000-00009D000000}"/>
    <cellStyle name="Normal 162" xfId="158" xr:uid="{00000000-0005-0000-0000-00009E000000}"/>
    <cellStyle name="Normal 162 2" xfId="159" xr:uid="{00000000-0005-0000-0000-00009F000000}"/>
    <cellStyle name="Normal 163" xfId="160" xr:uid="{00000000-0005-0000-0000-0000A0000000}"/>
    <cellStyle name="Normal 163 2" xfId="161" xr:uid="{00000000-0005-0000-0000-0000A1000000}"/>
    <cellStyle name="Normal 164" xfId="162" xr:uid="{00000000-0005-0000-0000-0000A2000000}"/>
    <cellStyle name="Normal 164 2" xfId="163" xr:uid="{00000000-0005-0000-0000-0000A3000000}"/>
    <cellStyle name="Normal 165" xfId="164" xr:uid="{00000000-0005-0000-0000-0000A4000000}"/>
    <cellStyle name="Normal 165 2" xfId="165" xr:uid="{00000000-0005-0000-0000-0000A5000000}"/>
    <cellStyle name="Normal 166" xfId="166" xr:uid="{00000000-0005-0000-0000-0000A6000000}"/>
    <cellStyle name="Normal 166 2" xfId="167" xr:uid="{00000000-0005-0000-0000-0000A7000000}"/>
    <cellStyle name="Normal 167" xfId="168" xr:uid="{00000000-0005-0000-0000-0000A8000000}"/>
    <cellStyle name="Normal 167 2" xfId="169" xr:uid="{00000000-0005-0000-0000-0000A9000000}"/>
    <cellStyle name="Normal 168" xfId="170" xr:uid="{00000000-0005-0000-0000-0000AA000000}"/>
    <cellStyle name="Normal 168 2" xfId="171" xr:uid="{00000000-0005-0000-0000-0000AB000000}"/>
    <cellStyle name="Normal 169" xfId="172" xr:uid="{00000000-0005-0000-0000-0000AC000000}"/>
    <cellStyle name="Normal 169 2" xfId="173" xr:uid="{00000000-0005-0000-0000-0000AD000000}"/>
    <cellStyle name="Normal 170" xfId="174" xr:uid="{00000000-0005-0000-0000-0000AE000000}"/>
    <cellStyle name="Normal 170 2" xfId="175" xr:uid="{00000000-0005-0000-0000-0000AF000000}"/>
    <cellStyle name="Normal 171" xfId="176" xr:uid="{00000000-0005-0000-0000-0000B0000000}"/>
    <cellStyle name="Normal 171 2" xfId="177" xr:uid="{00000000-0005-0000-0000-0000B1000000}"/>
    <cellStyle name="Normal 172" xfId="178" xr:uid="{00000000-0005-0000-0000-0000B2000000}"/>
    <cellStyle name="Normal 172 2" xfId="179" xr:uid="{00000000-0005-0000-0000-0000B3000000}"/>
    <cellStyle name="Normal 173" xfId="180" xr:uid="{00000000-0005-0000-0000-0000B4000000}"/>
    <cellStyle name="Normal 173 2" xfId="181" xr:uid="{00000000-0005-0000-0000-0000B5000000}"/>
    <cellStyle name="Normal 174" xfId="182" xr:uid="{00000000-0005-0000-0000-0000B6000000}"/>
    <cellStyle name="Normal 174 2" xfId="183" xr:uid="{00000000-0005-0000-0000-0000B7000000}"/>
    <cellStyle name="Normal 175" xfId="184" xr:uid="{00000000-0005-0000-0000-0000B8000000}"/>
    <cellStyle name="Normal 175 2" xfId="185" xr:uid="{00000000-0005-0000-0000-0000B9000000}"/>
    <cellStyle name="Normal 176" xfId="186" xr:uid="{00000000-0005-0000-0000-0000BA000000}"/>
    <cellStyle name="Normal 176 2" xfId="187" xr:uid="{00000000-0005-0000-0000-0000BB000000}"/>
    <cellStyle name="Normal 177" xfId="188" xr:uid="{00000000-0005-0000-0000-0000BC000000}"/>
    <cellStyle name="Normal 177 2" xfId="189" xr:uid="{00000000-0005-0000-0000-0000BD000000}"/>
    <cellStyle name="Normal 178" xfId="190" xr:uid="{00000000-0005-0000-0000-0000BE000000}"/>
    <cellStyle name="Normal 178 2" xfId="191" xr:uid="{00000000-0005-0000-0000-0000BF000000}"/>
    <cellStyle name="Normal 179" xfId="192" xr:uid="{00000000-0005-0000-0000-0000C0000000}"/>
    <cellStyle name="Normal 179 2" xfId="193" xr:uid="{00000000-0005-0000-0000-0000C1000000}"/>
    <cellStyle name="Normal 180" xfId="194" xr:uid="{00000000-0005-0000-0000-0000C2000000}"/>
    <cellStyle name="Normal 180 2" xfId="195" xr:uid="{00000000-0005-0000-0000-0000C3000000}"/>
    <cellStyle name="Normal 181" xfId="196" xr:uid="{00000000-0005-0000-0000-0000C4000000}"/>
    <cellStyle name="Normal 181 2" xfId="197" xr:uid="{00000000-0005-0000-0000-0000C5000000}"/>
    <cellStyle name="Normal 182" xfId="198" xr:uid="{00000000-0005-0000-0000-0000C6000000}"/>
    <cellStyle name="Normal 182 2" xfId="199" xr:uid="{00000000-0005-0000-0000-0000C7000000}"/>
    <cellStyle name="Normal 183" xfId="200" xr:uid="{00000000-0005-0000-0000-0000C8000000}"/>
    <cellStyle name="Normal 183 2" xfId="201" xr:uid="{00000000-0005-0000-0000-0000C9000000}"/>
    <cellStyle name="Normal 184" xfId="202" xr:uid="{00000000-0005-0000-0000-0000CA000000}"/>
    <cellStyle name="Normal 184 2" xfId="203" xr:uid="{00000000-0005-0000-0000-0000CB000000}"/>
    <cellStyle name="Normal 185" xfId="204" xr:uid="{00000000-0005-0000-0000-0000CC000000}"/>
    <cellStyle name="Normal 185 2" xfId="205" xr:uid="{00000000-0005-0000-0000-0000CD000000}"/>
    <cellStyle name="Normal 186 2" xfId="206" xr:uid="{00000000-0005-0000-0000-0000CE000000}"/>
    <cellStyle name="Normal 187 2" xfId="207" xr:uid="{00000000-0005-0000-0000-0000CF000000}"/>
    <cellStyle name="Normal 188" xfId="208" xr:uid="{00000000-0005-0000-0000-0000D0000000}"/>
    <cellStyle name="Normal 188 2" xfId="209" xr:uid="{00000000-0005-0000-0000-0000D1000000}"/>
    <cellStyle name="Normal 189" xfId="210" xr:uid="{00000000-0005-0000-0000-0000D2000000}"/>
    <cellStyle name="Normal 189 2" xfId="211" xr:uid="{00000000-0005-0000-0000-0000D3000000}"/>
    <cellStyle name="Normal 190" xfId="212" xr:uid="{00000000-0005-0000-0000-0000D4000000}"/>
    <cellStyle name="Normal 190 2" xfId="213" xr:uid="{00000000-0005-0000-0000-0000D5000000}"/>
    <cellStyle name="Normal 191" xfId="214" xr:uid="{00000000-0005-0000-0000-0000D6000000}"/>
    <cellStyle name="Normal 191 2" xfId="215" xr:uid="{00000000-0005-0000-0000-0000D7000000}"/>
    <cellStyle name="Normal 192" xfId="216" xr:uid="{00000000-0005-0000-0000-0000D8000000}"/>
    <cellStyle name="Normal 192 2" xfId="217" xr:uid="{00000000-0005-0000-0000-0000D9000000}"/>
    <cellStyle name="Normal 193" xfId="218" xr:uid="{00000000-0005-0000-0000-0000DA000000}"/>
    <cellStyle name="Normal 193 2" xfId="219" xr:uid="{00000000-0005-0000-0000-0000DB000000}"/>
    <cellStyle name="Normal 194" xfId="220" xr:uid="{00000000-0005-0000-0000-0000DC000000}"/>
    <cellStyle name="Normal 194 2" xfId="221" xr:uid="{00000000-0005-0000-0000-0000DD000000}"/>
    <cellStyle name="Normal 195" xfId="222" xr:uid="{00000000-0005-0000-0000-0000DE000000}"/>
    <cellStyle name="Normal 195 2" xfId="223" xr:uid="{00000000-0005-0000-0000-0000DF000000}"/>
    <cellStyle name="Normal 196" xfId="224" xr:uid="{00000000-0005-0000-0000-0000E0000000}"/>
    <cellStyle name="Normal 196 2" xfId="225" xr:uid="{00000000-0005-0000-0000-0000E1000000}"/>
    <cellStyle name="Normal 197" xfId="226" xr:uid="{00000000-0005-0000-0000-0000E2000000}"/>
    <cellStyle name="Normal 197 2" xfId="227" xr:uid="{00000000-0005-0000-0000-0000E3000000}"/>
    <cellStyle name="Normal 198" xfId="228" xr:uid="{00000000-0005-0000-0000-0000E4000000}"/>
    <cellStyle name="Normal 198 2" xfId="229" xr:uid="{00000000-0005-0000-0000-0000E5000000}"/>
    <cellStyle name="Normal 199" xfId="230" xr:uid="{00000000-0005-0000-0000-0000E6000000}"/>
    <cellStyle name="Normal 199 2" xfId="231" xr:uid="{00000000-0005-0000-0000-0000E7000000}"/>
    <cellStyle name="Normal 2" xfId="232" xr:uid="{00000000-0005-0000-0000-0000E8000000}"/>
    <cellStyle name="Normal 2 2" xfId="233" xr:uid="{00000000-0005-0000-0000-0000E9000000}"/>
    <cellStyle name="Normal 2 3" xfId="234" xr:uid="{00000000-0005-0000-0000-0000EA000000}"/>
    <cellStyle name="Normal 200" xfId="235" xr:uid="{00000000-0005-0000-0000-0000EB000000}"/>
    <cellStyle name="Normal 200 2" xfId="236" xr:uid="{00000000-0005-0000-0000-0000EC000000}"/>
    <cellStyle name="Normal 201" xfId="237" xr:uid="{00000000-0005-0000-0000-0000ED000000}"/>
    <cellStyle name="Normal 201 2" xfId="238" xr:uid="{00000000-0005-0000-0000-0000EE000000}"/>
    <cellStyle name="Normal 202" xfId="239" xr:uid="{00000000-0005-0000-0000-0000EF000000}"/>
    <cellStyle name="Normal 202 2" xfId="240" xr:uid="{00000000-0005-0000-0000-0000F0000000}"/>
    <cellStyle name="Normal 203" xfId="241" xr:uid="{00000000-0005-0000-0000-0000F1000000}"/>
    <cellStyle name="Normal 203 2" xfId="242" xr:uid="{00000000-0005-0000-0000-0000F2000000}"/>
    <cellStyle name="Normal 204" xfId="243" xr:uid="{00000000-0005-0000-0000-0000F3000000}"/>
    <cellStyle name="Normal 204 2" xfId="244" xr:uid="{00000000-0005-0000-0000-0000F4000000}"/>
    <cellStyle name="Normal 205" xfId="245" xr:uid="{00000000-0005-0000-0000-0000F5000000}"/>
    <cellStyle name="Normal 205 2" xfId="246" xr:uid="{00000000-0005-0000-0000-0000F6000000}"/>
    <cellStyle name="Normal 206" xfId="247" xr:uid="{00000000-0005-0000-0000-0000F7000000}"/>
    <cellStyle name="Normal 206 2" xfId="248" xr:uid="{00000000-0005-0000-0000-0000F8000000}"/>
    <cellStyle name="Normal 207" xfId="249" xr:uid="{00000000-0005-0000-0000-0000F9000000}"/>
    <cellStyle name="Normal 207 2" xfId="250" xr:uid="{00000000-0005-0000-0000-0000FA000000}"/>
    <cellStyle name="Normal 208" xfId="251" xr:uid="{00000000-0005-0000-0000-0000FB000000}"/>
    <cellStyle name="Normal 208 2" xfId="252" xr:uid="{00000000-0005-0000-0000-0000FC000000}"/>
    <cellStyle name="Normal 209" xfId="253" xr:uid="{00000000-0005-0000-0000-0000FD000000}"/>
    <cellStyle name="Normal 209 2" xfId="254" xr:uid="{00000000-0005-0000-0000-0000FE000000}"/>
    <cellStyle name="Normal 210" xfId="255" xr:uid="{00000000-0005-0000-0000-0000FF000000}"/>
    <cellStyle name="Normal 210 2" xfId="256" xr:uid="{00000000-0005-0000-0000-000000010000}"/>
    <cellStyle name="Normal 211" xfId="257" xr:uid="{00000000-0005-0000-0000-000001010000}"/>
    <cellStyle name="Normal 211 2" xfId="258" xr:uid="{00000000-0005-0000-0000-000002010000}"/>
    <cellStyle name="Normal 212" xfId="259" xr:uid="{00000000-0005-0000-0000-000003010000}"/>
    <cellStyle name="Normal 212 2" xfId="260" xr:uid="{00000000-0005-0000-0000-000004010000}"/>
    <cellStyle name="Normal 213" xfId="261" xr:uid="{00000000-0005-0000-0000-000005010000}"/>
    <cellStyle name="Normal 213 2" xfId="262" xr:uid="{00000000-0005-0000-0000-000006010000}"/>
    <cellStyle name="Normal 214" xfId="263" xr:uid="{00000000-0005-0000-0000-000007010000}"/>
    <cellStyle name="Normal 214 2" xfId="264" xr:uid="{00000000-0005-0000-0000-000008010000}"/>
    <cellStyle name="Normal 215" xfId="265" xr:uid="{00000000-0005-0000-0000-000009010000}"/>
    <cellStyle name="Normal 215 2" xfId="266" xr:uid="{00000000-0005-0000-0000-00000A010000}"/>
    <cellStyle name="Normal 216" xfId="267" xr:uid="{00000000-0005-0000-0000-00000B010000}"/>
    <cellStyle name="Normal 216 2" xfId="268" xr:uid="{00000000-0005-0000-0000-00000C010000}"/>
    <cellStyle name="Normal 217" xfId="269" xr:uid="{00000000-0005-0000-0000-00000D010000}"/>
    <cellStyle name="Normal 217 2" xfId="270" xr:uid="{00000000-0005-0000-0000-00000E010000}"/>
    <cellStyle name="Normal 218" xfId="271" xr:uid="{00000000-0005-0000-0000-00000F010000}"/>
    <cellStyle name="Normal 218 2" xfId="272" xr:uid="{00000000-0005-0000-0000-000010010000}"/>
    <cellStyle name="Normal 219" xfId="273" xr:uid="{00000000-0005-0000-0000-000011010000}"/>
    <cellStyle name="Normal 219 2" xfId="274" xr:uid="{00000000-0005-0000-0000-000012010000}"/>
    <cellStyle name="Normal 220" xfId="275" xr:uid="{00000000-0005-0000-0000-000013010000}"/>
    <cellStyle name="Normal 220 2" xfId="276" xr:uid="{00000000-0005-0000-0000-000014010000}"/>
    <cellStyle name="Normal 221" xfId="277" xr:uid="{00000000-0005-0000-0000-000015010000}"/>
    <cellStyle name="Normal 221 2" xfId="278" xr:uid="{00000000-0005-0000-0000-000016010000}"/>
    <cellStyle name="Normal 222" xfId="279" xr:uid="{00000000-0005-0000-0000-000017010000}"/>
    <cellStyle name="Normal 222 2" xfId="280" xr:uid="{00000000-0005-0000-0000-000018010000}"/>
    <cellStyle name="Normal 223" xfId="281" xr:uid="{00000000-0005-0000-0000-000019010000}"/>
    <cellStyle name="Normal 223 2" xfId="282" xr:uid="{00000000-0005-0000-0000-00001A010000}"/>
    <cellStyle name="Normal 224" xfId="283" xr:uid="{00000000-0005-0000-0000-00001B010000}"/>
    <cellStyle name="Normal 224 2" xfId="284" xr:uid="{00000000-0005-0000-0000-00001C010000}"/>
    <cellStyle name="Normal 225" xfId="285" xr:uid="{00000000-0005-0000-0000-00001D010000}"/>
    <cellStyle name="Normal 225 2" xfId="286" xr:uid="{00000000-0005-0000-0000-00001E010000}"/>
    <cellStyle name="Normal 226" xfId="287" xr:uid="{00000000-0005-0000-0000-00001F010000}"/>
    <cellStyle name="Normal 226 2" xfId="288" xr:uid="{00000000-0005-0000-0000-000020010000}"/>
    <cellStyle name="Normal 227" xfId="289" xr:uid="{00000000-0005-0000-0000-000021010000}"/>
    <cellStyle name="Normal 227 2" xfId="290" xr:uid="{00000000-0005-0000-0000-000022010000}"/>
    <cellStyle name="Normal 228" xfId="291" xr:uid="{00000000-0005-0000-0000-000023010000}"/>
    <cellStyle name="Normal 228 2" xfId="292" xr:uid="{00000000-0005-0000-0000-000024010000}"/>
    <cellStyle name="Normal 229" xfId="293" xr:uid="{00000000-0005-0000-0000-000025010000}"/>
    <cellStyle name="Normal 229 2" xfId="294" xr:uid="{00000000-0005-0000-0000-000026010000}"/>
    <cellStyle name="Normal 230" xfId="295" xr:uid="{00000000-0005-0000-0000-000027010000}"/>
    <cellStyle name="Normal 230 2" xfId="296" xr:uid="{00000000-0005-0000-0000-000028010000}"/>
    <cellStyle name="Normal 231" xfId="297" xr:uid="{00000000-0005-0000-0000-000029010000}"/>
    <cellStyle name="Normal 231 2" xfId="298" xr:uid="{00000000-0005-0000-0000-00002A010000}"/>
    <cellStyle name="Normal 232" xfId="299" xr:uid="{00000000-0005-0000-0000-00002B010000}"/>
    <cellStyle name="Normal 232 2" xfId="300" xr:uid="{00000000-0005-0000-0000-00002C010000}"/>
    <cellStyle name="Normal 233" xfId="301" xr:uid="{00000000-0005-0000-0000-00002D010000}"/>
    <cellStyle name="Normal 233 2" xfId="302" xr:uid="{00000000-0005-0000-0000-00002E010000}"/>
    <cellStyle name="Normal 234" xfId="303" xr:uid="{00000000-0005-0000-0000-00002F010000}"/>
    <cellStyle name="Normal 234 2" xfId="304" xr:uid="{00000000-0005-0000-0000-000030010000}"/>
    <cellStyle name="Normal 235" xfId="305" xr:uid="{00000000-0005-0000-0000-000031010000}"/>
    <cellStyle name="Normal 235 2" xfId="306" xr:uid="{00000000-0005-0000-0000-000032010000}"/>
    <cellStyle name="Normal 236" xfId="307" xr:uid="{00000000-0005-0000-0000-000033010000}"/>
    <cellStyle name="Normal 236 2" xfId="308" xr:uid="{00000000-0005-0000-0000-000034010000}"/>
    <cellStyle name="Normal 237" xfId="309" xr:uid="{00000000-0005-0000-0000-000035010000}"/>
    <cellStyle name="Normal 237 2" xfId="310" xr:uid="{00000000-0005-0000-0000-000036010000}"/>
    <cellStyle name="Normal 238" xfId="311" xr:uid="{00000000-0005-0000-0000-000037010000}"/>
    <cellStyle name="Normal 238 2" xfId="312" xr:uid="{00000000-0005-0000-0000-000038010000}"/>
    <cellStyle name="Normal 239" xfId="313" xr:uid="{00000000-0005-0000-0000-000039010000}"/>
    <cellStyle name="Normal 239 2" xfId="314" xr:uid="{00000000-0005-0000-0000-00003A010000}"/>
    <cellStyle name="Normal 240" xfId="315" xr:uid="{00000000-0005-0000-0000-00003B010000}"/>
    <cellStyle name="Normal 240 2" xfId="316" xr:uid="{00000000-0005-0000-0000-00003C010000}"/>
    <cellStyle name="Normal 241" xfId="317" xr:uid="{00000000-0005-0000-0000-00003D010000}"/>
    <cellStyle name="Normal 241 2" xfId="318" xr:uid="{00000000-0005-0000-0000-00003E010000}"/>
    <cellStyle name="Normal 242" xfId="319" xr:uid="{00000000-0005-0000-0000-00003F010000}"/>
    <cellStyle name="Normal 242 2" xfId="320" xr:uid="{00000000-0005-0000-0000-000040010000}"/>
    <cellStyle name="Normal 243" xfId="321" xr:uid="{00000000-0005-0000-0000-000041010000}"/>
    <cellStyle name="Normal 243 2" xfId="322" xr:uid="{00000000-0005-0000-0000-000042010000}"/>
    <cellStyle name="Normal 244" xfId="323" xr:uid="{00000000-0005-0000-0000-000043010000}"/>
    <cellStyle name="Normal 244 2" xfId="324" xr:uid="{00000000-0005-0000-0000-000044010000}"/>
    <cellStyle name="Normal 245" xfId="325" xr:uid="{00000000-0005-0000-0000-000045010000}"/>
    <cellStyle name="Normal 245 2" xfId="326" xr:uid="{00000000-0005-0000-0000-000046010000}"/>
    <cellStyle name="Normal 246" xfId="327" xr:uid="{00000000-0005-0000-0000-000047010000}"/>
    <cellStyle name="Normal 246 2" xfId="328" xr:uid="{00000000-0005-0000-0000-000048010000}"/>
    <cellStyle name="Normal 247" xfId="329" xr:uid="{00000000-0005-0000-0000-000049010000}"/>
    <cellStyle name="Normal 247 2" xfId="330" xr:uid="{00000000-0005-0000-0000-00004A010000}"/>
    <cellStyle name="Normal 248" xfId="331" xr:uid="{00000000-0005-0000-0000-00004B010000}"/>
    <cellStyle name="Normal 248 2" xfId="332" xr:uid="{00000000-0005-0000-0000-00004C010000}"/>
    <cellStyle name="Normal 249" xfId="333" xr:uid="{00000000-0005-0000-0000-00004D010000}"/>
    <cellStyle name="Normal 249 2" xfId="334" xr:uid="{00000000-0005-0000-0000-00004E010000}"/>
    <cellStyle name="Normal 250" xfId="335" xr:uid="{00000000-0005-0000-0000-00004F010000}"/>
    <cellStyle name="Normal 250 2" xfId="336" xr:uid="{00000000-0005-0000-0000-000050010000}"/>
    <cellStyle name="Normal 251" xfId="337" xr:uid="{00000000-0005-0000-0000-000051010000}"/>
    <cellStyle name="Normal 251 2" xfId="338" xr:uid="{00000000-0005-0000-0000-000052010000}"/>
    <cellStyle name="Normal 252" xfId="339" xr:uid="{00000000-0005-0000-0000-000053010000}"/>
    <cellStyle name="Normal 252 2" xfId="340" xr:uid="{00000000-0005-0000-0000-000054010000}"/>
    <cellStyle name="Normal 253" xfId="341" xr:uid="{00000000-0005-0000-0000-000055010000}"/>
    <cellStyle name="Normal 253 2" xfId="342" xr:uid="{00000000-0005-0000-0000-000056010000}"/>
    <cellStyle name="Normal 254" xfId="343" xr:uid="{00000000-0005-0000-0000-000057010000}"/>
    <cellStyle name="Normal 254 2" xfId="344" xr:uid="{00000000-0005-0000-0000-000058010000}"/>
    <cellStyle name="Normal 255" xfId="345" xr:uid="{00000000-0005-0000-0000-000059010000}"/>
    <cellStyle name="Normal 255 2" xfId="346" xr:uid="{00000000-0005-0000-0000-00005A010000}"/>
    <cellStyle name="Normal 3" xfId="347" xr:uid="{00000000-0005-0000-0000-00005B010000}"/>
    <cellStyle name="Normal 3 2" xfId="348" xr:uid="{00000000-0005-0000-0000-00005C010000}"/>
    <cellStyle name="Normal 3 3" xfId="349" xr:uid="{00000000-0005-0000-0000-00005D010000}"/>
    <cellStyle name="Normal 4" xfId="350" xr:uid="{00000000-0005-0000-0000-00005E010000}"/>
    <cellStyle name="Normal 5" xfId="879" xr:uid="{A15070B0-7EE6-4B4F-8F9A-41B53854C381}"/>
    <cellStyle name="Normal 5 2" xfId="351" xr:uid="{00000000-0005-0000-0000-00005F010000}"/>
    <cellStyle name="Normal 6 2" xfId="352" xr:uid="{00000000-0005-0000-0000-000060010000}"/>
    <cellStyle name="Normal 81" xfId="353" xr:uid="{00000000-0005-0000-0000-000061010000}"/>
    <cellStyle name="Normal 81 2" xfId="354" xr:uid="{00000000-0005-0000-0000-000062010000}"/>
    <cellStyle name="Normal 95" xfId="355" xr:uid="{00000000-0005-0000-0000-000063010000}"/>
    <cellStyle name="Normal 95 2" xfId="356" xr:uid="{00000000-0005-0000-0000-000064010000}"/>
    <cellStyle name="Normal 96" xfId="357" xr:uid="{00000000-0005-0000-0000-000065010000}"/>
    <cellStyle name="Normal 96 2" xfId="358" xr:uid="{00000000-0005-0000-0000-000066010000}"/>
    <cellStyle name="Normal 97" xfId="359" xr:uid="{00000000-0005-0000-0000-000067010000}"/>
    <cellStyle name="Normal 97 2" xfId="360" xr:uid="{00000000-0005-0000-0000-000068010000}"/>
    <cellStyle name="Normal 98" xfId="361" xr:uid="{00000000-0005-0000-0000-000069010000}"/>
    <cellStyle name="Normal 98 2" xfId="362" xr:uid="{00000000-0005-0000-0000-00006A010000}"/>
    <cellStyle name="Normal 99" xfId="363" xr:uid="{00000000-0005-0000-0000-00006B010000}"/>
    <cellStyle name="Normal 99 2" xfId="364" xr:uid="{00000000-0005-0000-0000-00006C010000}"/>
    <cellStyle name="Note 10" xfId="365" xr:uid="{00000000-0005-0000-0000-00006D010000}"/>
    <cellStyle name="Note 10 2" xfId="366" xr:uid="{00000000-0005-0000-0000-00006E010000}"/>
    <cellStyle name="Note 100" xfId="367" xr:uid="{00000000-0005-0000-0000-00006F010000}"/>
    <cellStyle name="Note 100 2" xfId="368" xr:uid="{00000000-0005-0000-0000-000070010000}"/>
    <cellStyle name="Note 101" xfId="369" xr:uid="{00000000-0005-0000-0000-000071010000}"/>
    <cellStyle name="Note 101 2" xfId="370" xr:uid="{00000000-0005-0000-0000-000072010000}"/>
    <cellStyle name="Note 102" xfId="371" xr:uid="{00000000-0005-0000-0000-000073010000}"/>
    <cellStyle name="Note 102 2" xfId="372" xr:uid="{00000000-0005-0000-0000-000074010000}"/>
    <cellStyle name="Note 103" xfId="373" xr:uid="{00000000-0005-0000-0000-000075010000}"/>
    <cellStyle name="Note 103 2" xfId="374" xr:uid="{00000000-0005-0000-0000-000076010000}"/>
    <cellStyle name="Note 104" xfId="375" xr:uid="{00000000-0005-0000-0000-000077010000}"/>
    <cellStyle name="Note 104 2" xfId="376" xr:uid="{00000000-0005-0000-0000-000078010000}"/>
    <cellStyle name="Note 105" xfId="377" xr:uid="{00000000-0005-0000-0000-000079010000}"/>
    <cellStyle name="Note 105 2" xfId="378" xr:uid="{00000000-0005-0000-0000-00007A010000}"/>
    <cellStyle name="Note 106" xfId="379" xr:uid="{00000000-0005-0000-0000-00007B010000}"/>
    <cellStyle name="Note 106 2" xfId="380" xr:uid="{00000000-0005-0000-0000-00007C010000}"/>
    <cellStyle name="Note 107" xfId="381" xr:uid="{00000000-0005-0000-0000-00007D010000}"/>
    <cellStyle name="Note 107 2" xfId="382" xr:uid="{00000000-0005-0000-0000-00007E010000}"/>
    <cellStyle name="Note 108" xfId="383" xr:uid="{00000000-0005-0000-0000-00007F010000}"/>
    <cellStyle name="Note 108 2" xfId="384" xr:uid="{00000000-0005-0000-0000-000080010000}"/>
    <cellStyle name="Note 109" xfId="385" xr:uid="{00000000-0005-0000-0000-000081010000}"/>
    <cellStyle name="Note 109 2" xfId="386" xr:uid="{00000000-0005-0000-0000-000082010000}"/>
    <cellStyle name="Note 11" xfId="387" xr:uid="{00000000-0005-0000-0000-000083010000}"/>
    <cellStyle name="Note 11 2" xfId="388" xr:uid="{00000000-0005-0000-0000-000084010000}"/>
    <cellStyle name="Note 110" xfId="389" xr:uid="{00000000-0005-0000-0000-000085010000}"/>
    <cellStyle name="Note 110 2" xfId="390" xr:uid="{00000000-0005-0000-0000-000086010000}"/>
    <cellStyle name="Note 111" xfId="391" xr:uid="{00000000-0005-0000-0000-000087010000}"/>
    <cellStyle name="Note 111 2" xfId="392" xr:uid="{00000000-0005-0000-0000-000088010000}"/>
    <cellStyle name="Note 112" xfId="393" xr:uid="{00000000-0005-0000-0000-000089010000}"/>
    <cellStyle name="Note 112 2" xfId="394" xr:uid="{00000000-0005-0000-0000-00008A010000}"/>
    <cellStyle name="Note 113" xfId="395" xr:uid="{00000000-0005-0000-0000-00008B010000}"/>
    <cellStyle name="Note 113 2" xfId="396" xr:uid="{00000000-0005-0000-0000-00008C010000}"/>
    <cellStyle name="Note 114" xfId="397" xr:uid="{00000000-0005-0000-0000-00008D010000}"/>
    <cellStyle name="Note 114 2" xfId="398" xr:uid="{00000000-0005-0000-0000-00008E010000}"/>
    <cellStyle name="Note 115" xfId="399" xr:uid="{00000000-0005-0000-0000-00008F010000}"/>
    <cellStyle name="Note 115 2" xfId="400" xr:uid="{00000000-0005-0000-0000-000090010000}"/>
    <cellStyle name="Note 116" xfId="401" xr:uid="{00000000-0005-0000-0000-000091010000}"/>
    <cellStyle name="Note 116 2" xfId="402" xr:uid="{00000000-0005-0000-0000-000092010000}"/>
    <cellStyle name="Note 117" xfId="403" xr:uid="{00000000-0005-0000-0000-000093010000}"/>
    <cellStyle name="Note 117 2" xfId="404" xr:uid="{00000000-0005-0000-0000-000094010000}"/>
    <cellStyle name="Note 118" xfId="405" xr:uid="{00000000-0005-0000-0000-000095010000}"/>
    <cellStyle name="Note 118 2" xfId="406" xr:uid="{00000000-0005-0000-0000-000096010000}"/>
    <cellStyle name="Note 119" xfId="407" xr:uid="{00000000-0005-0000-0000-000097010000}"/>
    <cellStyle name="Note 119 2" xfId="408" xr:uid="{00000000-0005-0000-0000-000098010000}"/>
    <cellStyle name="Note 12" xfId="409" xr:uid="{00000000-0005-0000-0000-000099010000}"/>
    <cellStyle name="Note 12 2" xfId="410" xr:uid="{00000000-0005-0000-0000-00009A010000}"/>
    <cellStyle name="Note 120" xfId="411" xr:uid="{00000000-0005-0000-0000-00009B010000}"/>
    <cellStyle name="Note 120 2" xfId="412" xr:uid="{00000000-0005-0000-0000-00009C010000}"/>
    <cellStyle name="Note 121" xfId="413" xr:uid="{00000000-0005-0000-0000-00009D010000}"/>
    <cellStyle name="Note 121 2" xfId="414" xr:uid="{00000000-0005-0000-0000-00009E010000}"/>
    <cellStyle name="Note 122" xfId="415" xr:uid="{00000000-0005-0000-0000-00009F010000}"/>
    <cellStyle name="Note 122 2" xfId="416" xr:uid="{00000000-0005-0000-0000-0000A0010000}"/>
    <cellStyle name="Note 123" xfId="417" xr:uid="{00000000-0005-0000-0000-0000A1010000}"/>
    <cellStyle name="Note 123 2" xfId="418" xr:uid="{00000000-0005-0000-0000-0000A2010000}"/>
    <cellStyle name="Note 124" xfId="419" xr:uid="{00000000-0005-0000-0000-0000A3010000}"/>
    <cellStyle name="Note 124 2" xfId="420" xr:uid="{00000000-0005-0000-0000-0000A4010000}"/>
    <cellStyle name="Note 125" xfId="421" xr:uid="{00000000-0005-0000-0000-0000A5010000}"/>
    <cellStyle name="Note 125 2" xfId="422" xr:uid="{00000000-0005-0000-0000-0000A6010000}"/>
    <cellStyle name="Note 126" xfId="423" xr:uid="{00000000-0005-0000-0000-0000A7010000}"/>
    <cellStyle name="Note 126 2" xfId="424" xr:uid="{00000000-0005-0000-0000-0000A8010000}"/>
    <cellStyle name="Note 127" xfId="425" xr:uid="{00000000-0005-0000-0000-0000A9010000}"/>
    <cellStyle name="Note 127 2" xfId="426" xr:uid="{00000000-0005-0000-0000-0000AA010000}"/>
    <cellStyle name="Note 128" xfId="427" xr:uid="{00000000-0005-0000-0000-0000AB010000}"/>
    <cellStyle name="Note 128 2" xfId="428" xr:uid="{00000000-0005-0000-0000-0000AC010000}"/>
    <cellStyle name="Note 129" xfId="429" xr:uid="{00000000-0005-0000-0000-0000AD010000}"/>
    <cellStyle name="Note 129 2" xfId="430" xr:uid="{00000000-0005-0000-0000-0000AE010000}"/>
    <cellStyle name="Note 13" xfId="431" xr:uid="{00000000-0005-0000-0000-0000AF010000}"/>
    <cellStyle name="Note 13 2" xfId="432" xr:uid="{00000000-0005-0000-0000-0000B0010000}"/>
    <cellStyle name="Note 130" xfId="433" xr:uid="{00000000-0005-0000-0000-0000B1010000}"/>
    <cellStyle name="Note 130 2" xfId="434" xr:uid="{00000000-0005-0000-0000-0000B2010000}"/>
    <cellStyle name="Note 131" xfId="435" xr:uid="{00000000-0005-0000-0000-0000B3010000}"/>
    <cellStyle name="Note 131 2" xfId="436" xr:uid="{00000000-0005-0000-0000-0000B4010000}"/>
    <cellStyle name="Note 132" xfId="437" xr:uid="{00000000-0005-0000-0000-0000B5010000}"/>
    <cellStyle name="Note 132 2" xfId="438" xr:uid="{00000000-0005-0000-0000-0000B6010000}"/>
    <cellStyle name="Note 133" xfId="439" xr:uid="{00000000-0005-0000-0000-0000B7010000}"/>
    <cellStyle name="Note 133 2" xfId="440" xr:uid="{00000000-0005-0000-0000-0000B8010000}"/>
    <cellStyle name="Note 134" xfId="441" xr:uid="{00000000-0005-0000-0000-0000B9010000}"/>
    <cellStyle name="Note 134 2" xfId="442" xr:uid="{00000000-0005-0000-0000-0000BA010000}"/>
    <cellStyle name="Note 135" xfId="443" xr:uid="{00000000-0005-0000-0000-0000BB010000}"/>
    <cellStyle name="Note 135 2" xfId="444" xr:uid="{00000000-0005-0000-0000-0000BC010000}"/>
    <cellStyle name="Note 136" xfId="445" xr:uid="{00000000-0005-0000-0000-0000BD010000}"/>
    <cellStyle name="Note 136 2" xfId="446" xr:uid="{00000000-0005-0000-0000-0000BE010000}"/>
    <cellStyle name="Note 137" xfId="447" xr:uid="{00000000-0005-0000-0000-0000BF010000}"/>
    <cellStyle name="Note 137 2" xfId="448" xr:uid="{00000000-0005-0000-0000-0000C0010000}"/>
    <cellStyle name="Note 138" xfId="449" xr:uid="{00000000-0005-0000-0000-0000C1010000}"/>
    <cellStyle name="Note 138 2" xfId="450" xr:uid="{00000000-0005-0000-0000-0000C2010000}"/>
    <cellStyle name="Note 139" xfId="451" xr:uid="{00000000-0005-0000-0000-0000C3010000}"/>
    <cellStyle name="Note 139 2" xfId="452" xr:uid="{00000000-0005-0000-0000-0000C4010000}"/>
    <cellStyle name="Note 14" xfId="453" xr:uid="{00000000-0005-0000-0000-0000C5010000}"/>
    <cellStyle name="Note 14 2" xfId="454" xr:uid="{00000000-0005-0000-0000-0000C6010000}"/>
    <cellStyle name="Note 140" xfId="455" xr:uid="{00000000-0005-0000-0000-0000C7010000}"/>
    <cellStyle name="Note 140 2" xfId="456" xr:uid="{00000000-0005-0000-0000-0000C8010000}"/>
    <cellStyle name="Note 141" xfId="457" xr:uid="{00000000-0005-0000-0000-0000C9010000}"/>
    <cellStyle name="Note 141 2" xfId="458" xr:uid="{00000000-0005-0000-0000-0000CA010000}"/>
    <cellStyle name="Note 142" xfId="459" xr:uid="{00000000-0005-0000-0000-0000CB010000}"/>
    <cellStyle name="Note 142 2" xfId="460" xr:uid="{00000000-0005-0000-0000-0000CC010000}"/>
    <cellStyle name="Note 143" xfId="461" xr:uid="{00000000-0005-0000-0000-0000CD010000}"/>
    <cellStyle name="Note 143 2" xfId="462" xr:uid="{00000000-0005-0000-0000-0000CE010000}"/>
    <cellStyle name="Note 144" xfId="463" xr:uid="{00000000-0005-0000-0000-0000CF010000}"/>
    <cellStyle name="Note 144 2" xfId="464" xr:uid="{00000000-0005-0000-0000-0000D0010000}"/>
    <cellStyle name="Note 145" xfId="465" xr:uid="{00000000-0005-0000-0000-0000D1010000}"/>
    <cellStyle name="Note 145 2" xfId="466" xr:uid="{00000000-0005-0000-0000-0000D2010000}"/>
    <cellStyle name="Note 146" xfId="467" xr:uid="{00000000-0005-0000-0000-0000D3010000}"/>
    <cellStyle name="Note 146 2" xfId="468" xr:uid="{00000000-0005-0000-0000-0000D4010000}"/>
    <cellStyle name="Note 147" xfId="469" xr:uid="{00000000-0005-0000-0000-0000D5010000}"/>
    <cellStyle name="Note 147 2" xfId="470" xr:uid="{00000000-0005-0000-0000-0000D6010000}"/>
    <cellStyle name="Note 148" xfId="471" xr:uid="{00000000-0005-0000-0000-0000D7010000}"/>
    <cellStyle name="Note 148 2" xfId="472" xr:uid="{00000000-0005-0000-0000-0000D8010000}"/>
    <cellStyle name="Note 149" xfId="473" xr:uid="{00000000-0005-0000-0000-0000D9010000}"/>
    <cellStyle name="Note 149 2" xfId="474" xr:uid="{00000000-0005-0000-0000-0000DA010000}"/>
    <cellStyle name="Note 15" xfId="475" xr:uid="{00000000-0005-0000-0000-0000DB010000}"/>
    <cellStyle name="Note 15 2" xfId="476" xr:uid="{00000000-0005-0000-0000-0000DC010000}"/>
    <cellStyle name="Note 150" xfId="477" xr:uid="{00000000-0005-0000-0000-0000DD010000}"/>
    <cellStyle name="Note 150 2" xfId="478" xr:uid="{00000000-0005-0000-0000-0000DE010000}"/>
    <cellStyle name="Note 151" xfId="479" xr:uid="{00000000-0005-0000-0000-0000DF010000}"/>
    <cellStyle name="Note 151 2" xfId="480" xr:uid="{00000000-0005-0000-0000-0000E0010000}"/>
    <cellStyle name="Note 152" xfId="481" xr:uid="{00000000-0005-0000-0000-0000E1010000}"/>
    <cellStyle name="Note 152 2" xfId="482" xr:uid="{00000000-0005-0000-0000-0000E2010000}"/>
    <cellStyle name="Note 153" xfId="483" xr:uid="{00000000-0005-0000-0000-0000E3010000}"/>
    <cellStyle name="Note 153 2" xfId="484" xr:uid="{00000000-0005-0000-0000-0000E4010000}"/>
    <cellStyle name="Note 154" xfId="485" xr:uid="{00000000-0005-0000-0000-0000E5010000}"/>
    <cellStyle name="Note 154 2" xfId="486" xr:uid="{00000000-0005-0000-0000-0000E6010000}"/>
    <cellStyle name="Note 155" xfId="487" xr:uid="{00000000-0005-0000-0000-0000E7010000}"/>
    <cellStyle name="Note 155 2" xfId="488" xr:uid="{00000000-0005-0000-0000-0000E8010000}"/>
    <cellStyle name="Note 156" xfId="489" xr:uid="{00000000-0005-0000-0000-0000E9010000}"/>
    <cellStyle name="Note 156 2" xfId="490" xr:uid="{00000000-0005-0000-0000-0000EA010000}"/>
    <cellStyle name="Note 157" xfId="491" xr:uid="{00000000-0005-0000-0000-0000EB010000}"/>
    <cellStyle name="Note 157 2" xfId="492" xr:uid="{00000000-0005-0000-0000-0000EC010000}"/>
    <cellStyle name="Note 158" xfId="493" xr:uid="{00000000-0005-0000-0000-0000ED010000}"/>
    <cellStyle name="Note 158 2" xfId="494" xr:uid="{00000000-0005-0000-0000-0000EE010000}"/>
    <cellStyle name="Note 159" xfId="495" xr:uid="{00000000-0005-0000-0000-0000EF010000}"/>
    <cellStyle name="Note 159 2" xfId="496" xr:uid="{00000000-0005-0000-0000-0000F0010000}"/>
    <cellStyle name="Note 16" xfId="497" xr:uid="{00000000-0005-0000-0000-0000F1010000}"/>
    <cellStyle name="Note 16 2" xfId="498" xr:uid="{00000000-0005-0000-0000-0000F2010000}"/>
    <cellStyle name="Note 160" xfId="499" xr:uid="{00000000-0005-0000-0000-0000F3010000}"/>
    <cellStyle name="Note 160 2" xfId="500" xr:uid="{00000000-0005-0000-0000-0000F4010000}"/>
    <cellStyle name="Note 161" xfId="501" xr:uid="{00000000-0005-0000-0000-0000F5010000}"/>
    <cellStyle name="Note 161 2" xfId="502" xr:uid="{00000000-0005-0000-0000-0000F6010000}"/>
    <cellStyle name="Note 162" xfId="503" xr:uid="{00000000-0005-0000-0000-0000F7010000}"/>
    <cellStyle name="Note 162 2" xfId="504" xr:uid="{00000000-0005-0000-0000-0000F8010000}"/>
    <cellStyle name="Note 163" xfId="505" xr:uid="{00000000-0005-0000-0000-0000F9010000}"/>
    <cellStyle name="Note 163 2" xfId="506" xr:uid="{00000000-0005-0000-0000-0000FA010000}"/>
    <cellStyle name="Note 164" xfId="507" xr:uid="{00000000-0005-0000-0000-0000FB010000}"/>
    <cellStyle name="Note 164 2" xfId="508" xr:uid="{00000000-0005-0000-0000-0000FC010000}"/>
    <cellStyle name="Note 165" xfId="509" xr:uid="{00000000-0005-0000-0000-0000FD010000}"/>
    <cellStyle name="Note 165 2" xfId="510" xr:uid="{00000000-0005-0000-0000-0000FE010000}"/>
    <cellStyle name="Note 166" xfId="511" xr:uid="{00000000-0005-0000-0000-0000FF010000}"/>
    <cellStyle name="Note 166 2" xfId="512" xr:uid="{00000000-0005-0000-0000-000000020000}"/>
    <cellStyle name="Note 167" xfId="513" xr:uid="{00000000-0005-0000-0000-000001020000}"/>
    <cellStyle name="Note 167 2" xfId="514" xr:uid="{00000000-0005-0000-0000-000002020000}"/>
    <cellStyle name="Note 168" xfId="515" xr:uid="{00000000-0005-0000-0000-000003020000}"/>
    <cellStyle name="Note 168 2" xfId="516" xr:uid="{00000000-0005-0000-0000-000004020000}"/>
    <cellStyle name="Note 169" xfId="517" xr:uid="{00000000-0005-0000-0000-000005020000}"/>
    <cellStyle name="Note 169 2" xfId="518" xr:uid="{00000000-0005-0000-0000-000006020000}"/>
    <cellStyle name="Note 17" xfId="519" xr:uid="{00000000-0005-0000-0000-000007020000}"/>
    <cellStyle name="Note 17 2" xfId="520" xr:uid="{00000000-0005-0000-0000-000008020000}"/>
    <cellStyle name="Note 170" xfId="521" xr:uid="{00000000-0005-0000-0000-000009020000}"/>
    <cellStyle name="Note 170 2" xfId="522" xr:uid="{00000000-0005-0000-0000-00000A020000}"/>
    <cellStyle name="Note 171" xfId="523" xr:uid="{00000000-0005-0000-0000-00000B020000}"/>
    <cellStyle name="Note 171 2" xfId="524" xr:uid="{00000000-0005-0000-0000-00000C020000}"/>
    <cellStyle name="Note 172" xfId="525" xr:uid="{00000000-0005-0000-0000-00000D020000}"/>
    <cellStyle name="Note 172 2" xfId="526" xr:uid="{00000000-0005-0000-0000-00000E020000}"/>
    <cellStyle name="Note 173" xfId="527" xr:uid="{00000000-0005-0000-0000-00000F020000}"/>
    <cellStyle name="Note 173 2" xfId="528" xr:uid="{00000000-0005-0000-0000-000010020000}"/>
    <cellStyle name="Note 174" xfId="529" xr:uid="{00000000-0005-0000-0000-000011020000}"/>
    <cellStyle name="Note 174 2" xfId="530" xr:uid="{00000000-0005-0000-0000-000012020000}"/>
    <cellStyle name="Note 175" xfId="531" xr:uid="{00000000-0005-0000-0000-000013020000}"/>
    <cellStyle name="Note 175 2" xfId="532" xr:uid="{00000000-0005-0000-0000-000014020000}"/>
    <cellStyle name="Note 176" xfId="533" xr:uid="{00000000-0005-0000-0000-000015020000}"/>
    <cellStyle name="Note 176 2" xfId="534" xr:uid="{00000000-0005-0000-0000-000016020000}"/>
    <cellStyle name="Note 177" xfId="535" xr:uid="{00000000-0005-0000-0000-000017020000}"/>
    <cellStyle name="Note 177 2" xfId="536" xr:uid="{00000000-0005-0000-0000-000018020000}"/>
    <cellStyle name="Note 178" xfId="537" xr:uid="{00000000-0005-0000-0000-000019020000}"/>
    <cellStyle name="Note 178 2" xfId="538" xr:uid="{00000000-0005-0000-0000-00001A020000}"/>
    <cellStyle name="Note 179" xfId="539" xr:uid="{00000000-0005-0000-0000-00001B020000}"/>
    <cellStyle name="Note 179 2" xfId="540" xr:uid="{00000000-0005-0000-0000-00001C020000}"/>
    <cellStyle name="Note 18" xfId="541" xr:uid="{00000000-0005-0000-0000-00001D020000}"/>
    <cellStyle name="Note 18 2" xfId="542" xr:uid="{00000000-0005-0000-0000-00001E020000}"/>
    <cellStyle name="Note 180" xfId="543" xr:uid="{00000000-0005-0000-0000-00001F020000}"/>
    <cellStyle name="Note 180 2" xfId="544" xr:uid="{00000000-0005-0000-0000-000020020000}"/>
    <cellStyle name="Note 181" xfId="545" xr:uid="{00000000-0005-0000-0000-000021020000}"/>
    <cellStyle name="Note 181 2" xfId="546" xr:uid="{00000000-0005-0000-0000-000022020000}"/>
    <cellStyle name="Note 182" xfId="547" xr:uid="{00000000-0005-0000-0000-000023020000}"/>
    <cellStyle name="Note 182 2" xfId="548" xr:uid="{00000000-0005-0000-0000-000024020000}"/>
    <cellStyle name="Note 183" xfId="549" xr:uid="{00000000-0005-0000-0000-000025020000}"/>
    <cellStyle name="Note 183 2" xfId="550" xr:uid="{00000000-0005-0000-0000-000026020000}"/>
    <cellStyle name="Note 184" xfId="551" xr:uid="{00000000-0005-0000-0000-000027020000}"/>
    <cellStyle name="Note 184 2" xfId="552" xr:uid="{00000000-0005-0000-0000-000028020000}"/>
    <cellStyle name="Note 185" xfId="553" xr:uid="{00000000-0005-0000-0000-000029020000}"/>
    <cellStyle name="Note 185 2" xfId="554" xr:uid="{00000000-0005-0000-0000-00002A020000}"/>
    <cellStyle name="Note 186" xfId="555" xr:uid="{00000000-0005-0000-0000-00002B020000}"/>
    <cellStyle name="Note 186 2" xfId="556" xr:uid="{00000000-0005-0000-0000-00002C020000}"/>
    <cellStyle name="Note 187" xfId="557" xr:uid="{00000000-0005-0000-0000-00002D020000}"/>
    <cellStyle name="Note 187 2" xfId="558" xr:uid="{00000000-0005-0000-0000-00002E020000}"/>
    <cellStyle name="Note 188" xfId="559" xr:uid="{00000000-0005-0000-0000-00002F020000}"/>
    <cellStyle name="Note 188 2" xfId="560" xr:uid="{00000000-0005-0000-0000-000030020000}"/>
    <cellStyle name="Note 189" xfId="561" xr:uid="{00000000-0005-0000-0000-000031020000}"/>
    <cellStyle name="Note 189 2" xfId="562" xr:uid="{00000000-0005-0000-0000-000032020000}"/>
    <cellStyle name="Note 19" xfId="563" xr:uid="{00000000-0005-0000-0000-000033020000}"/>
    <cellStyle name="Note 19 2" xfId="564" xr:uid="{00000000-0005-0000-0000-000034020000}"/>
    <cellStyle name="Note 190" xfId="565" xr:uid="{00000000-0005-0000-0000-000035020000}"/>
    <cellStyle name="Note 190 2" xfId="566" xr:uid="{00000000-0005-0000-0000-000036020000}"/>
    <cellStyle name="Note 191" xfId="567" xr:uid="{00000000-0005-0000-0000-000037020000}"/>
    <cellStyle name="Note 191 2" xfId="568" xr:uid="{00000000-0005-0000-0000-000038020000}"/>
    <cellStyle name="Note 192" xfId="569" xr:uid="{00000000-0005-0000-0000-000039020000}"/>
    <cellStyle name="Note 192 2" xfId="570" xr:uid="{00000000-0005-0000-0000-00003A020000}"/>
    <cellStyle name="Note 193" xfId="571" xr:uid="{00000000-0005-0000-0000-00003B020000}"/>
    <cellStyle name="Note 193 2" xfId="572" xr:uid="{00000000-0005-0000-0000-00003C020000}"/>
    <cellStyle name="Note 194" xfId="573" xr:uid="{00000000-0005-0000-0000-00003D020000}"/>
    <cellStyle name="Note 194 2" xfId="574" xr:uid="{00000000-0005-0000-0000-00003E020000}"/>
    <cellStyle name="Note 195" xfId="575" xr:uid="{00000000-0005-0000-0000-00003F020000}"/>
    <cellStyle name="Note 195 2" xfId="576" xr:uid="{00000000-0005-0000-0000-000040020000}"/>
    <cellStyle name="Note 196" xfId="577" xr:uid="{00000000-0005-0000-0000-000041020000}"/>
    <cellStyle name="Note 196 2" xfId="578" xr:uid="{00000000-0005-0000-0000-000042020000}"/>
    <cellStyle name="Note 197" xfId="579" xr:uid="{00000000-0005-0000-0000-000043020000}"/>
    <cellStyle name="Note 197 2" xfId="580" xr:uid="{00000000-0005-0000-0000-000044020000}"/>
    <cellStyle name="Note 198" xfId="581" xr:uid="{00000000-0005-0000-0000-000045020000}"/>
    <cellStyle name="Note 198 2" xfId="582" xr:uid="{00000000-0005-0000-0000-000046020000}"/>
    <cellStyle name="Note 199" xfId="583" xr:uid="{00000000-0005-0000-0000-000047020000}"/>
    <cellStyle name="Note 199 2" xfId="584" xr:uid="{00000000-0005-0000-0000-000048020000}"/>
    <cellStyle name="Note 2" xfId="585" xr:uid="{00000000-0005-0000-0000-000049020000}"/>
    <cellStyle name="Note 2 2" xfId="586" xr:uid="{00000000-0005-0000-0000-00004A020000}"/>
    <cellStyle name="Note 20" xfId="587" xr:uid="{00000000-0005-0000-0000-00004B020000}"/>
    <cellStyle name="Note 20 2" xfId="588" xr:uid="{00000000-0005-0000-0000-00004C020000}"/>
    <cellStyle name="Note 200" xfId="589" xr:uid="{00000000-0005-0000-0000-00004D020000}"/>
    <cellStyle name="Note 200 2" xfId="590" xr:uid="{00000000-0005-0000-0000-00004E020000}"/>
    <cellStyle name="Note 201" xfId="591" xr:uid="{00000000-0005-0000-0000-00004F020000}"/>
    <cellStyle name="Note 201 2" xfId="592" xr:uid="{00000000-0005-0000-0000-000050020000}"/>
    <cellStyle name="Note 202" xfId="593" xr:uid="{00000000-0005-0000-0000-000051020000}"/>
    <cellStyle name="Note 202 2" xfId="594" xr:uid="{00000000-0005-0000-0000-000052020000}"/>
    <cellStyle name="Note 203" xfId="595" xr:uid="{00000000-0005-0000-0000-000053020000}"/>
    <cellStyle name="Note 203 2" xfId="596" xr:uid="{00000000-0005-0000-0000-000054020000}"/>
    <cellStyle name="Note 204" xfId="597" xr:uid="{00000000-0005-0000-0000-000055020000}"/>
    <cellStyle name="Note 204 2" xfId="598" xr:uid="{00000000-0005-0000-0000-000056020000}"/>
    <cellStyle name="Note 205" xfId="599" xr:uid="{00000000-0005-0000-0000-000057020000}"/>
    <cellStyle name="Note 205 2" xfId="600" xr:uid="{00000000-0005-0000-0000-000058020000}"/>
    <cellStyle name="Note 206" xfId="601" xr:uid="{00000000-0005-0000-0000-000059020000}"/>
    <cellStyle name="Note 206 2" xfId="602" xr:uid="{00000000-0005-0000-0000-00005A020000}"/>
    <cellStyle name="Note 207" xfId="603" xr:uid="{00000000-0005-0000-0000-00005B020000}"/>
    <cellStyle name="Note 207 2" xfId="604" xr:uid="{00000000-0005-0000-0000-00005C020000}"/>
    <cellStyle name="Note 208" xfId="605" xr:uid="{00000000-0005-0000-0000-00005D020000}"/>
    <cellStyle name="Note 208 2" xfId="606" xr:uid="{00000000-0005-0000-0000-00005E020000}"/>
    <cellStyle name="Note 209" xfId="607" xr:uid="{00000000-0005-0000-0000-00005F020000}"/>
    <cellStyle name="Note 209 2" xfId="608" xr:uid="{00000000-0005-0000-0000-000060020000}"/>
    <cellStyle name="Note 21" xfId="609" xr:uid="{00000000-0005-0000-0000-000061020000}"/>
    <cellStyle name="Note 21 2" xfId="610" xr:uid="{00000000-0005-0000-0000-000062020000}"/>
    <cellStyle name="Note 210" xfId="611" xr:uid="{00000000-0005-0000-0000-000063020000}"/>
    <cellStyle name="Note 210 2" xfId="612" xr:uid="{00000000-0005-0000-0000-000064020000}"/>
    <cellStyle name="Note 211" xfId="613" xr:uid="{00000000-0005-0000-0000-000065020000}"/>
    <cellStyle name="Note 211 2" xfId="614" xr:uid="{00000000-0005-0000-0000-000066020000}"/>
    <cellStyle name="Note 212" xfId="615" xr:uid="{00000000-0005-0000-0000-000067020000}"/>
    <cellStyle name="Note 212 2" xfId="616" xr:uid="{00000000-0005-0000-0000-000068020000}"/>
    <cellStyle name="Note 213" xfId="617" xr:uid="{00000000-0005-0000-0000-000069020000}"/>
    <cellStyle name="Note 213 2" xfId="618" xr:uid="{00000000-0005-0000-0000-00006A020000}"/>
    <cellStyle name="Note 214" xfId="619" xr:uid="{00000000-0005-0000-0000-00006B020000}"/>
    <cellStyle name="Note 214 2" xfId="620" xr:uid="{00000000-0005-0000-0000-00006C020000}"/>
    <cellStyle name="Note 215" xfId="621" xr:uid="{00000000-0005-0000-0000-00006D020000}"/>
    <cellStyle name="Note 215 2" xfId="622" xr:uid="{00000000-0005-0000-0000-00006E020000}"/>
    <cellStyle name="Note 216" xfId="623" xr:uid="{00000000-0005-0000-0000-00006F020000}"/>
    <cellStyle name="Note 216 2" xfId="624" xr:uid="{00000000-0005-0000-0000-000070020000}"/>
    <cellStyle name="Note 217" xfId="625" xr:uid="{00000000-0005-0000-0000-000071020000}"/>
    <cellStyle name="Note 217 2" xfId="626" xr:uid="{00000000-0005-0000-0000-000072020000}"/>
    <cellStyle name="Note 218" xfId="627" xr:uid="{00000000-0005-0000-0000-000073020000}"/>
    <cellStyle name="Note 218 2" xfId="628" xr:uid="{00000000-0005-0000-0000-000074020000}"/>
    <cellStyle name="Note 219" xfId="629" xr:uid="{00000000-0005-0000-0000-000075020000}"/>
    <cellStyle name="Note 219 2" xfId="630" xr:uid="{00000000-0005-0000-0000-000076020000}"/>
    <cellStyle name="Note 22" xfId="631" xr:uid="{00000000-0005-0000-0000-000077020000}"/>
    <cellStyle name="Note 22 2" xfId="632" xr:uid="{00000000-0005-0000-0000-000078020000}"/>
    <cellStyle name="Note 220" xfId="633" xr:uid="{00000000-0005-0000-0000-000079020000}"/>
    <cellStyle name="Note 220 2" xfId="634" xr:uid="{00000000-0005-0000-0000-00007A020000}"/>
    <cellStyle name="Note 221" xfId="635" xr:uid="{00000000-0005-0000-0000-00007B020000}"/>
    <cellStyle name="Note 221 2" xfId="636" xr:uid="{00000000-0005-0000-0000-00007C020000}"/>
    <cellStyle name="Note 222" xfId="637" xr:uid="{00000000-0005-0000-0000-00007D020000}"/>
    <cellStyle name="Note 222 2" xfId="638" xr:uid="{00000000-0005-0000-0000-00007E020000}"/>
    <cellStyle name="Note 223" xfId="639" xr:uid="{00000000-0005-0000-0000-00007F020000}"/>
    <cellStyle name="Note 223 2" xfId="640" xr:uid="{00000000-0005-0000-0000-000080020000}"/>
    <cellStyle name="Note 224" xfId="641" xr:uid="{00000000-0005-0000-0000-000081020000}"/>
    <cellStyle name="Note 224 2" xfId="642" xr:uid="{00000000-0005-0000-0000-000082020000}"/>
    <cellStyle name="Note 225" xfId="643" xr:uid="{00000000-0005-0000-0000-000083020000}"/>
    <cellStyle name="Note 225 2" xfId="644" xr:uid="{00000000-0005-0000-0000-000084020000}"/>
    <cellStyle name="Note 226" xfId="645" xr:uid="{00000000-0005-0000-0000-000085020000}"/>
    <cellStyle name="Note 226 2" xfId="646" xr:uid="{00000000-0005-0000-0000-000086020000}"/>
    <cellStyle name="Note 227" xfId="647" xr:uid="{00000000-0005-0000-0000-000087020000}"/>
    <cellStyle name="Note 227 2" xfId="648" xr:uid="{00000000-0005-0000-0000-000088020000}"/>
    <cellStyle name="Note 228" xfId="649" xr:uid="{00000000-0005-0000-0000-000089020000}"/>
    <cellStyle name="Note 228 2" xfId="650" xr:uid="{00000000-0005-0000-0000-00008A020000}"/>
    <cellStyle name="Note 229" xfId="651" xr:uid="{00000000-0005-0000-0000-00008B020000}"/>
    <cellStyle name="Note 229 2" xfId="652" xr:uid="{00000000-0005-0000-0000-00008C020000}"/>
    <cellStyle name="Note 23" xfId="653" xr:uid="{00000000-0005-0000-0000-00008D020000}"/>
    <cellStyle name="Note 23 2" xfId="654" xr:uid="{00000000-0005-0000-0000-00008E020000}"/>
    <cellStyle name="Note 230" xfId="655" xr:uid="{00000000-0005-0000-0000-00008F020000}"/>
    <cellStyle name="Note 230 2" xfId="656" xr:uid="{00000000-0005-0000-0000-000090020000}"/>
    <cellStyle name="Note 231" xfId="657" xr:uid="{00000000-0005-0000-0000-000091020000}"/>
    <cellStyle name="Note 231 2" xfId="658" xr:uid="{00000000-0005-0000-0000-000092020000}"/>
    <cellStyle name="Note 232" xfId="659" xr:uid="{00000000-0005-0000-0000-000093020000}"/>
    <cellStyle name="Note 232 2" xfId="660" xr:uid="{00000000-0005-0000-0000-000094020000}"/>
    <cellStyle name="Note 233" xfId="661" xr:uid="{00000000-0005-0000-0000-000095020000}"/>
    <cellStyle name="Note 233 2" xfId="662" xr:uid="{00000000-0005-0000-0000-000096020000}"/>
    <cellStyle name="Note 234" xfId="663" xr:uid="{00000000-0005-0000-0000-000097020000}"/>
    <cellStyle name="Note 234 2" xfId="664" xr:uid="{00000000-0005-0000-0000-000098020000}"/>
    <cellStyle name="Note 235" xfId="665" xr:uid="{00000000-0005-0000-0000-000099020000}"/>
    <cellStyle name="Note 235 2" xfId="666" xr:uid="{00000000-0005-0000-0000-00009A020000}"/>
    <cellStyle name="Note 236" xfId="667" xr:uid="{00000000-0005-0000-0000-00009B020000}"/>
    <cellStyle name="Note 236 2" xfId="668" xr:uid="{00000000-0005-0000-0000-00009C020000}"/>
    <cellStyle name="Note 237" xfId="669" xr:uid="{00000000-0005-0000-0000-00009D020000}"/>
    <cellStyle name="Note 237 2" xfId="670" xr:uid="{00000000-0005-0000-0000-00009E020000}"/>
    <cellStyle name="Note 238" xfId="671" xr:uid="{00000000-0005-0000-0000-00009F020000}"/>
    <cellStyle name="Note 238 2" xfId="672" xr:uid="{00000000-0005-0000-0000-0000A0020000}"/>
    <cellStyle name="Note 239" xfId="673" xr:uid="{00000000-0005-0000-0000-0000A1020000}"/>
    <cellStyle name="Note 239 2" xfId="674" xr:uid="{00000000-0005-0000-0000-0000A2020000}"/>
    <cellStyle name="Note 24" xfId="675" xr:uid="{00000000-0005-0000-0000-0000A3020000}"/>
    <cellStyle name="Note 24 2" xfId="676" xr:uid="{00000000-0005-0000-0000-0000A4020000}"/>
    <cellStyle name="Note 240" xfId="677" xr:uid="{00000000-0005-0000-0000-0000A5020000}"/>
    <cellStyle name="Note 240 2" xfId="678" xr:uid="{00000000-0005-0000-0000-0000A6020000}"/>
    <cellStyle name="Note 241" xfId="679" xr:uid="{00000000-0005-0000-0000-0000A7020000}"/>
    <cellStyle name="Note 241 2" xfId="680" xr:uid="{00000000-0005-0000-0000-0000A8020000}"/>
    <cellStyle name="Note 242" xfId="681" xr:uid="{00000000-0005-0000-0000-0000A9020000}"/>
    <cellStyle name="Note 242 2" xfId="682" xr:uid="{00000000-0005-0000-0000-0000AA020000}"/>
    <cellStyle name="Note 243" xfId="683" xr:uid="{00000000-0005-0000-0000-0000AB020000}"/>
    <cellStyle name="Note 243 2" xfId="684" xr:uid="{00000000-0005-0000-0000-0000AC020000}"/>
    <cellStyle name="Note 244" xfId="685" xr:uid="{00000000-0005-0000-0000-0000AD020000}"/>
    <cellStyle name="Note 244 2" xfId="686" xr:uid="{00000000-0005-0000-0000-0000AE020000}"/>
    <cellStyle name="Note 245" xfId="687" xr:uid="{00000000-0005-0000-0000-0000AF020000}"/>
    <cellStyle name="Note 245 2" xfId="688" xr:uid="{00000000-0005-0000-0000-0000B0020000}"/>
    <cellStyle name="Note 246" xfId="689" xr:uid="{00000000-0005-0000-0000-0000B1020000}"/>
    <cellStyle name="Note 246 2" xfId="690" xr:uid="{00000000-0005-0000-0000-0000B2020000}"/>
    <cellStyle name="Note 247" xfId="691" xr:uid="{00000000-0005-0000-0000-0000B3020000}"/>
    <cellStyle name="Note 247 2" xfId="692" xr:uid="{00000000-0005-0000-0000-0000B4020000}"/>
    <cellStyle name="Note 248" xfId="693" xr:uid="{00000000-0005-0000-0000-0000B5020000}"/>
    <cellStyle name="Note 248 2" xfId="694" xr:uid="{00000000-0005-0000-0000-0000B6020000}"/>
    <cellStyle name="Note 249" xfId="695" xr:uid="{00000000-0005-0000-0000-0000B7020000}"/>
    <cellStyle name="Note 249 2" xfId="696" xr:uid="{00000000-0005-0000-0000-0000B8020000}"/>
    <cellStyle name="Note 25" xfId="697" xr:uid="{00000000-0005-0000-0000-0000B9020000}"/>
    <cellStyle name="Note 25 2" xfId="698" xr:uid="{00000000-0005-0000-0000-0000BA020000}"/>
    <cellStyle name="Note 250" xfId="699" xr:uid="{00000000-0005-0000-0000-0000BB020000}"/>
    <cellStyle name="Note 250 2" xfId="700" xr:uid="{00000000-0005-0000-0000-0000BC020000}"/>
    <cellStyle name="Note 251" xfId="701" xr:uid="{00000000-0005-0000-0000-0000BD020000}"/>
    <cellStyle name="Note 251 2" xfId="702" xr:uid="{00000000-0005-0000-0000-0000BE020000}"/>
    <cellStyle name="Note 252" xfId="703" xr:uid="{00000000-0005-0000-0000-0000BF020000}"/>
    <cellStyle name="Note 252 2" xfId="704" xr:uid="{00000000-0005-0000-0000-0000C0020000}"/>
    <cellStyle name="Note 253" xfId="705" xr:uid="{00000000-0005-0000-0000-0000C1020000}"/>
    <cellStyle name="Note 26" xfId="706" xr:uid="{00000000-0005-0000-0000-0000C2020000}"/>
    <cellStyle name="Note 26 2" xfId="707" xr:uid="{00000000-0005-0000-0000-0000C3020000}"/>
    <cellStyle name="Note 27" xfId="708" xr:uid="{00000000-0005-0000-0000-0000C4020000}"/>
    <cellStyle name="Note 27 2" xfId="709" xr:uid="{00000000-0005-0000-0000-0000C5020000}"/>
    <cellStyle name="Note 28" xfId="710" xr:uid="{00000000-0005-0000-0000-0000C6020000}"/>
    <cellStyle name="Note 28 2" xfId="711" xr:uid="{00000000-0005-0000-0000-0000C7020000}"/>
    <cellStyle name="Note 29" xfId="712" xr:uid="{00000000-0005-0000-0000-0000C8020000}"/>
    <cellStyle name="Note 29 2" xfId="713" xr:uid="{00000000-0005-0000-0000-0000C9020000}"/>
    <cellStyle name="Note 3" xfId="714" xr:uid="{00000000-0005-0000-0000-0000CA020000}"/>
    <cellStyle name="Note 3 2" xfId="715" xr:uid="{00000000-0005-0000-0000-0000CB020000}"/>
    <cellStyle name="Note 30" xfId="716" xr:uid="{00000000-0005-0000-0000-0000CC020000}"/>
    <cellStyle name="Note 30 2" xfId="717" xr:uid="{00000000-0005-0000-0000-0000CD020000}"/>
    <cellStyle name="Note 31" xfId="718" xr:uid="{00000000-0005-0000-0000-0000CE020000}"/>
    <cellStyle name="Note 31 2" xfId="719" xr:uid="{00000000-0005-0000-0000-0000CF020000}"/>
    <cellStyle name="Note 32" xfId="720" xr:uid="{00000000-0005-0000-0000-0000D0020000}"/>
    <cellStyle name="Note 32 2" xfId="721" xr:uid="{00000000-0005-0000-0000-0000D1020000}"/>
    <cellStyle name="Note 33" xfId="722" xr:uid="{00000000-0005-0000-0000-0000D2020000}"/>
    <cellStyle name="Note 33 2" xfId="723" xr:uid="{00000000-0005-0000-0000-0000D3020000}"/>
    <cellStyle name="Note 34" xfId="724" xr:uid="{00000000-0005-0000-0000-0000D4020000}"/>
    <cellStyle name="Note 34 2" xfId="725" xr:uid="{00000000-0005-0000-0000-0000D5020000}"/>
    <cellStyle name="Note 35" xfId="726" xr:uid="{00000000-0005-0000-0000-0000D6020000}"/>
    <cellStyle name="Note 35 2" xfId="727" xr:uid="{00000000-0005-0000-0000-0000D7020000}"/>
    <cellStyle name="Note 36" xfId="728" xr:uid="{00000000-0005-0000-0000-0000D8020000}"/>
    <cellStyle name="Note 36 2" xfId="729" xr:uid="{00000000-0005-0000-0000-0000D9020000}"/>
    <cellStyle name="Note 37" xfId="730" xr:uid="{00000000-0005-0000-0000-0000DA020000}"/>
    <cellStyle name="Note 37 2" xfId="731" xr:uid="{00000000-0005-0000-0000-0000DB020000}"/>
    <cellStyle name="Note 38" xfId="732" xr:uid="{00000000-0005-0000-0000-0000DC020000}"/>
    <cellStyle name="Note 38 2" xfId="733" xr:uid="{00000000-0005-0000-0000-0000DD020000}"/>
    <cellStyle name="Note 39" xfId="734" xr:uid="{00000000-0005-0000-0000-0000DE020000}"/>
    <cellStyle name="Note 39 2" xfId="735" xr:uid="{00000000-0005-0000-0000-0000DF020000}"/>
    <cellStyle name="Note 4" xfId="736" xr:uid="{00000000-0005-0000-0000-0000E0020000}"/>
    <cellStyle name="Note 4 2" xfId="737" xr:uid="{00000000-0005-0000-0000-0000E1020000}"/>
    <cellStyle name="Note 40" xfId="738" xr:uid="{00000000-0005-0000-0000-0000E2020000}"/>
    <cellStyle name="Note 40 2" xfId="739" xr:uid="{00000000-0005-0000-0000-0000E3020000}"/>
    <cellStyle name="Note 41" xfId="740" xr:uid="{00000000-0005-0000-0000-0000E4020000}"/>
    <cellStyle name="Note 41 2" xfId="741" xr:uid="{00000000-0005-0000-0000-0000E5020000}"/>
    <cellStyle name="Note 42" xfId="742" xr:uid="{00000000-0005-0000-0000-0000E6020000}"/>
    <cellStyle name="Note 42 2" xfId="743" xr:uid="{00000000-0005-0000-0000-0000E7020000}"/>
    <cellStyle name="Note 43" xfId="744" xr:uid="{00000000-0005-0000-0000-0000E8020000}"/>
    <cellStyle name="Note 43 2" xfId="745" xr:uid="{00000000-0005-0000-0000-0000E9020000}"/>
    <cellStyle name="Note 44" xfId="746" xr:uid="{00000000-0005-0000-0000-0000EA020000}"/>
    <cellStyle name="Note 44 2" xfId="747" xr:uid="{00000000-0005-0000-0000-0000EB020000}"/>
    <cellStyle name="Note 45" xfId="748" xr:uid="{00000000-0005-0000-0000-0000EC020000}"/>
    <cellStyle name="Note 45 2" xfId="749" xr:uid="{00000000-0005-0000-0000-0000ED020000}"/>
    <cellStyle name="Note 46" xfId="750" xr:uid="{00000000-0005-0000-0000-0000EE020000}"/>
    <cellStyle name="Note 46 2" xfId="751" xr:uid="{00000000-0005-0000-0000-0000EF020000}"/>
    <cellStyle name="Note 47" xfId="752" xr:uid="{00000000-0005-0000-0000-0000F0020000}"/>
    <cellStyle name="Note 47 2" xfId="753" xr:uid="{00000000-0005-0000-0000-0000F1020000}"/>
    <cellStyle name="Note 48" xfId="754" xr:uid="{00000000-0005-0000-0000-0000F2020000}"/>
    <cellStyle name="Note 48 2" xfId="755" xr:uid="{00000000-0005-0000-0000-0000F3020000}"/>
    <cellStyle name="Note 49" xfId="756" xr:uid="{00000000-0005-0000-0000-0000F4020000}"/>
    <cellStyle name="Note 49 2" xfId="757" xr:uid="{00000000-0005-0000-0000-0000F5020000}"/>
    <cellStyle name="Note 5" xfId="758" xr:uid="{00000000-0005-0000-0000-0000F6020000}"/>
    <cellStyle name="Note 5 2" xfId="759" xr:uid="{00000000-0005-0000-0000-0000F7020000}"/>
    <cellStyle name="Note 50" xfId="760" xr:uid="{00000000-0005-0000-0000-0000F8020000}"/>
    <cellStyle name="Note 50 2" xfId="761" xr:uid="{00000000-0005-0000-0000-0000F9020000}"/>
    <cellStyle name="Note 51" xfId="762" xr:uid="{00000000-0005-0000-0000-0000FA020000}"/>
    <cellStyle name="Note 51 2" xfId="763" xr:uid="{00000000-0005-0000-0000-0000FB020000}"/>
    <cellStyle name="Note 52" xfId="764" xr:uid="{00000000-0005-0000-0000-0000FC020000}"/>
    <cellStyle name="Note 52 2" xfId="765" xr:uid="{00000000-0005-0000-0000-0000FD020000}"/>
    <cellStyle name="Note 53" xfId="766" xr:uid="{00000000-0005-0000-0000-0000FE020000}"/>
    <cellStyle name="Note 53 2" xfId="767" xr:uid="{00000000-0005-0000-0000-0000FF020000}"/>
    <cellStyle name="Note 54" xfId="768" xr:uid="{00000000-0005-0000-0000-000000030000}"/>
    <cellStyle name="Note 54 2" xfId="769" xr:uid="{00000000-0005-0000-0000-000001030000}"/>
    <cellStyle name="Note 55" xfId="770" xr:uid="{00000000-0005-0000-0000-000002030000}"/>
    <cellStyle name="Note 55 2" xfId="771" xr:uid="{00000000-0005-0000-0000-000003030000}"/>
    <cellStyle name="Note 56" xfId="772" xr:uid="{00000000-0005-0000-0000-000004030000}"/>
    <cellStyle name="Note 56 2" xfId="773" xr:uid="{00000000-0005-0000-0000-000005030000}"/>
    <cellStyle name="Note 57" xfId="774" xr:uid="{00000000-0005-0000-0000-000006030000}"/>
    <cellStyle name="Note 57 2" xfId="775" xr:uid="{00000000-0005-0000-0000-000007030000}"/>
    <cellStyle name="Note 58" xfId="776" xr:uid="{00000000-0005-0000-0000-000008030000}"/>
    <cellStyle name="Note 58 2" xfId="777" xr:uid="{00000000-0005-0000-0000-000009030000}"/>
    <cellStyle name="Note 59" xfId="778" xr:uid="{00000000-0005-0000-0000-00000A030000}"/>
    <cellStyle name="Note 59 2" xfId="779" xr:uid="{00000000-0005-0000-0000-00000B030000}"/>
    <cellStyle name="Note 6" xfId="780" xr:uid="{00000000-0005-0000-0000-00000C030000}"/>
    <cellStyle name="Note 6 2" xfId="781" xr:uid="{00000000-0005-0000-0000-00000D030000}"/>
    <cellStyle name="Note 60" xfId="782" xr:uid="{00000000-0005-0000-0000-00000E030000}"/>
    <cellStyle name="Note 60 2" xfId="783" xr:uid="{00000000-0005-0000-0000-00000F030000}"/>
    <cellStyle name="Note 61" xfId="784" xr:uid="{00000000-0005-0000-0000-000010030000}"/>
    <cellStyle name="Note 61 2" xfId="785" xr:uid="{00000000-0005-0000-0000-000011030000}"/>
    <cellStyle name="Note 62" xfId="786" xr:uid="{00000000-0005-0000-0000-000012030000}"/>
    <cellStyle name="Note 62 2" xfId="787" xr:uid="{00000000-0005-0000-0000-000013030000}"/>
    <cellStyle name="Note 63" xfId="788" xr:uid="{00000000-0005-0000-0000-000014030000}"/>
    <cellStyle name="Note 63 2" xfId="789" xr:uid="{00000000-0005-0000-0000-000015030000}"/>
    <cellStyle name="Note 64" xfId="790" xr:uid="{00000000-0005-0000-0000-000016030000}"/>
    <cellStyle name="Note 64 2" xfId="791" xr:uid="{00000000-0005-0000-0000-000017030000}"/>
    <cellStyle name="Note 65" xfId="792" xr:uid="{00000000-0005-0000-0000-000018030000}"/>
    <cellStyle name="Note 65 2" xfId="793" xr:uid="{00000000-0005-0000-0000-000019030000}"/>
    <cellStyle name="Note 66" xfId="794" xr:uid="{00000000-0005-0000-0000-00001A030000}"/>
    <cellStyle name="Note 66 2" xfId="795" xr:uid="{00000000-0005-0000-0000-00001B030000}"/>
    <cellStyle name="Note 67" xfId="796" xr:uid="{00000000-0005-0000-0000-00001C030000}"/>
    <cellStyle name="Note 67 2" xfId="797" xr:uid="{00000000-0005-0000-0000-00001D030000}"/>
    <cellStyle name="Note 68" xfId="798" xr:uid="{00000000-0005-0000-0000-00001E030000}"/>
    <cellStyle name="Note 68 2" xfId="799" xr:uid="{00000000-0005-0000-0000-00001F030000}"/>
    <cellStyle name="Note 69" xfId="800" xr:uid="{00000000-0005-0000-0000-000020030000}"/>
    <cellStyle name="Note 69 2" xfId="801" xr:uid="{00000000-0005-0000-0000-000021030000}"/>
    <cellStyle name="Note 7" xfId="802" xr:uid="{00000000-0005-0000-0000-000022030000}"/>
    <cellStyle name="Note 7 2" xfId="803" xr:uid="{00000000-0005-0000-0000-000023030000}"/>
    <cellStyle name="Note 70" xfId="804" xr:uid="{00000000-0005-0000-0000-000024030000}"/>
    <cellStyle name="Note 70 2" xfId="805" xr:uid="{00000000-0005-0000-0000-000025030000}"/>
    <cellStyle name="Note 71" xfId="806" xr:uid="{00000000-0005-0000-0000-000026030000}"/>
    <cellStyle name="Note 71 2" xfId="807" xr:uid="{00000000-0005-0000-0000-000027030000}"/>
    <cellStyle name="Note 72" xfId="808" xr:uid="{00000000-0005-0000-0000-000028030000}"/>
    <cellStyle name="Note 72 2" xfId="809" xr:uid="{00000000-0005-0000-0000-000029030000}"/>
    <cellStyle name="Note 73" xfId="810" xr:uid="{00000000-0005-0000-0000-00002A030000}"/>
    <cellStyle name="Note 73 2" xfId="811" xr:uid="{00000000-0005-0000-0000-00002B030000}"/>
    <cellStyle name="Note 74" xfId="812" xr:uid="{00000000-0005-0000-0000-00002C030000}"/>
    <cellStyle name="Note 74 2" xfId="813" xr:uid="{00000000-0005-0000-0000-00002D030000}"/>
    <cellStyle name="Note 75" xfId="814" xr:uid="{00000000-0005-0000-0000-00002E030000}"/>
    <cellStyle name="Note 75 2" xfId="815" xr:uid="{00000000-0005-0000-0000-00002F030000}"/>
    <cellStyle name="Note 76" xfId="816" xr:uid="{00000000-0005-0000-0000-000030030000}"/>
    <cellStyle name="Note 76 2" xfId="817" xr:uid="{00000000-0005-0000-0000-000031030000}"/>
    <cellStyle name="Note 77" xfId="818" xr:uid="{00000000-0005-0000-0000-000032030000}"/>
    <cellStyle name="Note 77 2" xfId="819" xr:uid="{00000000-0005-0000-0000-000033030000}"/>
    <cellStyle name="Note 78" xfId="820" xr:uid="{00000000-0005-0000-0000-000034030000}"/>
    <cellStyle name="Note 78 2" xfId="821" xr:uid="{00000000-0005-0000-0000-000035030000}"/>
    <cellStyle name="Note 79" xfId="822" xr:uid="{00000000-0005-0000-0000-000036030000}"/>
    <cellStyle name="Note 79 2" xfId="823" xr:uid="{00000000-0005-0000-0000-000037030000}"/>
    <cellStyle name="Note 8" xfId="824" xr:uid="{00000000-0005-0000-0000-000038030000}"/>
    <cellStyle name="Note 8 2" xfId="825" xr:uid="{00000000-0005-0000-0000-000039030000}"/>
    <cellStyle name="Note 80" xfId="826" xr:uid="{00000000-0005-0000-0000-00003A030000}"/>
    <cellStyle name="Note 80 2" xfId="827" xr:uid="{00000000-0005-0000-0000-00003B030000}"/>
    <cellStyle name="Note 81" xfId="828" xr:uid="{00000000-0005-0000-0000-00003C030000}"/>
    <cellStyle name="Note 81 2" xfId="829" xr:uid="{00000000-0005-0000-0000-00003D030000}"/>
    <cellStyle name="Note 82" xfId="830" xr:uid="{00000000-0005-0000-0000-00003E030000}"/>
    <cellStyle name="Note 82 2" xfId="831" xr:uid="{00000000-0005-0000-0000-00003F030000}"/>
    <cellStyle name="Note 83" xfId="832" xr:uid="{00000000-0005-0000-0000-000040030000}"/>
    <cellStyle name="Note 83 2" xfId="833" xr:uid="{00000000-0005-0000-0000-000041030000}"/>
    <cellStyle name="Note 84" xfId="834" xr:uid="{00000000-0005-0000-0000-000042030000}"/>
    <cellStyle name="Note 84 2" xfId="835" xr:uid="{00000000-0005-0000-0000-000043030000}"/>
    <cellStyle name="Note 85" xfId="836" xr:uid="{00000000-0005-0000-0000-000044030000}"/>
    <cellStyle name="Note 85 2" xfId="837" xr:uid="{00000000-0005-0000-0000-000045030000}"/>
    <cellStyle name="Note 86" xfId="838" xr:uid="{00000000-0005-0000-0000-000046030000}"/>
    <cellStyle name="Note 86 2" xfId="839" xr:uid="{00000000-0005-0000-0000-000047030000}"/>
    <cellStyle name="Note 87" xfId="840" xr:uid="{00000000-0005-0000-0000-000048030000}"/>
    <cellStyle name="Note 87 2" xfId="841" xr:uid="{00000000-0005-0000-0000-000049030000}"/>
    <cellStyle name="Note 88" xfId="842" xr:uid="{00000000-0005-0000-0000-00004A030000}"/>
    <cellStyle name="Note 88 2" xfId="843" xr:uid="{00000000-0005-0000-0000-00004B030000}"/>
    <cellStyle name="Note 89" xfId="844" xr:uid="{00000000-0005-0000-0000-00004C030000}"/>
    <cellStyle name="Note 89 2" xfId="845" xr:uid="{00000000-0005-0000-0000-00004D030000}"/>
    <cellStyle name="Note 9" xfId="846" xr:uid="{00000000-0005-0000-0000-00004E030000}"/>
    <cellStyle name="Note 9 2" xfId="847" xr:uid="{00000000-0005-0000-0000-00004F030000}"/>
    <cellStyle name="Note 90" xfId="848" xr:uid="{00000000-0005-0000-0000-000050030000}"/>
    <cellStyle name="Note 90 2" xfId="849" xr:uid="{00000000-0005-0000-0000-000051030000}"/>
    <cellStyle name="Note 91" xfId="850" xr:uid="{00000000-0005-0000-0000-000052030000}"/>
    <cellStyle name="Note 91 2" xfId="851" xr:uid="{00000000-0005-0000-0000-000053030000}"/>
    <cellStyle name="Note 92" xfId="852" xr:uid="{00000000-0005-0000-0000-000054030000}"/>
    <cellStyle name="Note 92 2" xfId="853" xr:uid="{00000000-0005-0000-0000-000055030000}"/>
    <cellStyle name="Note 93" xfId="854" xr:uid="{00000000-0005-0000-0000-000056030000}"/>
    <cellStyle name="Note 93 2" xfId="855" xr:uid="{00000000-0005-0000-0000-000057030000}"/>
    <cellStyle name="Note 94" xfId="856" xr:uid="{00000000-0005-0000-0000-000058030000}"/>
    <cellStyle name="Note 94 2" xfId="857" xr:uid="{00000000-0005-0000-0000-000059030000}"/>
    <cellStyle name="Note 95" xfId="858" xr:uid="{00000000-0005-0000-0000-00005A030000}"/>
    <cellStyle name="Note 95 2" xfId="859" xr:uid="{00000000-0005-0000-0000-00005B030000}"/>
    <cellStyle name="Note 96" xfId="860" xr:uid="{00000000-0005-0000-0000-00005C030000}"/>
    <cellStyle name="Note 96 2" xfId="861" xr:uid="{00000000-0005-0000-0000-00005D030000}"/>
    <cellStyle name="Note 97" xfId="862" xr:uid="{00000000-0005-0000-0000-00005E030000}"/>
    <cellStyle name="Note 97 2" xfId="863" xr:uid="{00000000-0005-0000-0000-00005F030000}"/>
    <cellStyle name="Note 98" xfId="864" xr:uid="{00000000-0005-0000-0000-000060030000}"/>
    <cellStyle name="Note 98 2" xfId="865" xr:uid="{00000000-0005-0000-0000-000061030000}"/>
    <cellStyle name="Note 99" xfId="866" xr:uid="{00000000-0005-0000-0000-000062030000}"/>
    <cellStyle name="Note 99 2" xfId="867" xr:uid="{00000000-0005-0000-0000-000063030000}"/>
    <cellStyle name="Output" xfId="868" builtinId="21" customBuiltin="1"/>
    <cellStyle name="Percent" xfId="869" builtinId="5"/>
    <cellStyle name="Percent 2" xfId="870" xr:uid="{00000000-0005-0000-0000-000066030000}"/>
    <cellStyle name="Percent 2 2" xfId="871" xr:uid="{00000000-0005-0000-0000-000067030000}"/>
    <cellStyle name="Percent 2 3" xfId="872" xr:uid="{00000000-0005-0000-0000-000068030000}"/>
    <cellStyle name="Percent 2 4" xfId="873" xr:uid="{00000000-0005-0000-0000-000069030000}"/>
    <cellStyle name="Percent 2 5" xfId="874" xr:uid="{00000000-0005-0000-0000-00006A030000}"/>
    <cellStyle name="Percent 2 6" xfId="875" xr:uid="{00000000-0005-0000-0000-00006B030000}"/>
    <cellStyle name="Title" xfId="876" builtinId="15" customBuiltin="1"/>
    <cellStyle name="Total" xfId="877" builtinId="25" customBuiltin="1"/>
    <cellStyle name="Warning Text" xfId="878" builtinId="11" customBuiltin="1"/>
  </cellStyles>
  <dxfs count="10">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3"/>
  <sheetViews>
    <sheetView showGridLines="0" tabSelected="1" zoomScaleNormal="100" workbookViewId="0">
      <selection activeCell="E12" sqref="E12"/>
    </sheetView>
  </sheetViews>
  <sheetFormatPr defaultColWidth="9.26953125" defaultRowHeight="15" customHeight="1"/>
  <cols>
    <col min="1" max="2" width="9.26953125" style="17" customWidth="1"/>
    <col min="3" max="16384" width="9.26953125" style="17"/>
  </cols>
  <sheetData>
    <row r="1" spans="1:16" ht="38.25" customHeight="1">
      <c r="A1" s="21" t="s">
        <v>92</v>
      </c>
    </row>
    <row r="2" spans="1:16" s="138" customFormat="1" ht="38.25" customHeight="1">
      <c r="A2" s="137" t="s">
        <v>252</v>
      </c>
    </row>
    <row r="3" spans="1:16" ht="20.149999999999999" customHeight="1">
      <c r="A3" s="538" t="s">
        <v>209</v>
      </c>
      <c r="B3" s="539" t="s">
        <v>253</v>
      </c>
      <c r="C3" s="539"/>
      <c r="D3" s="539"/>
      <c r="E3" s="539"/>
      <c r="F3" s="539"/>
      <c r="G3" s="539"/>
      <c r="H3" s="539"/>
      <c r="I3" s="539"/>
      <c r="J3" s="539"/>
      <c r="K3" s="539"/>
      <c r="L3" s="539"/>
      <c r="M3" s="539"/>
      <c r="N3" s="539"/>
      <c r="O3" s="539"/>
      <c r="P3" s="539"/>
    </row>
    <row r="4" spans="1:16" ht="20.149999999999999" customHeight="1">
      <c r="A4" s="538"/>
      <c r="B4" s="539" t="s">
        <v>254</v>
      </c>
      <c r="C4" s="539"/>
      <c r="D4" s="539"/>
      <c r="E4" s="539"/>
      <c r="F4" s="539"/>
      <c r="G4" s="539"/>
      <c r="H4" s="539"/>
      <c r="I4" s="539"/>
      <c r="J4" s="539"/>
      <c r="K4" s="539"/>
      <c r="L4" s="539"/>
      <c r="M4" s="539"/>
      <c r="N4" s="539"/>
      <c r="O4" s="539"/>
      <c r="P4" s="539"/>
    </row>
    <row r="5" spans="1:16" ht="20.149999999999999" customHeight="1">
      <c r="A5" s="538"/>
      <c r="B5" s="539" t="s">
        <v>255</v>
      </c>
      <c r="C5" s="539"/>
      <c r="D5" s="539"/>
      <c r="E5" s="539"/>
      <c r="F5" s="539"/>
      <c r="G5" s="539"/>
      <c r="H5" s="539"/>
      <c r="I5" s="539"/>
      <c r="J5" s="539"/>
      <c r="K5" s="539"/>
      <c r="L5" s="539"/>
      <c r="M5" s="539"/>
      <c r="N5" s="539"/>
      <c r="O5" s="539"/>
      <c r="P5" s="539"/>
    </row>
    <row r="6" spans="1:16" ht="20.149999999999999" customHeight="1">
      <c r="A6" s="538"/>
      <c r="B6" s="539" t="s">
        <v>256</v>
      </c>
      <c r="C6" s="539"/>
      <c r="D6" s="539"/>
      <c r="E6" s="539"/>
      <c r="F6" s="539"/>
      <c r="G6" s="539"/>
      <c r="H6" s="539"/>
      <c r="I6" s="539"/>
      <c r="J6" s="539"/>
      <c r="K6" s="539"/>
      <c r="L6" s="539"/>
      <c r="M6" s="539"/>
      <c r="N6" s="539"/>
      <c r="O6" s="539"/>
      <c r="P6" s="539"/>
    </row>
    <row r="7" spans="1:16" ht="20.149999999999999" customHeight="1">
      <c r="A7" s="538"/>
      <c r="B7" s="539" t="s">
        <v>257</v>
      </c>
      <c r="C7" s="539"/>
      <c r="D7" s="539"/>
      <c r="E7" s="539"/>
      <c r="F7" s="539"/>
      <c r="G7" s="539"/>
      <c r="H7" s="539"/>
      <c r="I7" s="539"/>
      <c r="J7" s="539"/>
      <c r="K7" s="539"/>
      <c r="L7" s="539"/>
      <c r="M7" s="539"/>
      <c r="N7" s="539"/>
      <c r="O7" s="539"/>
      <c r="P7" s="539"/>
    </row>
    <row r="8" spans="1:16" ht="20.149999999999999" customHeight="1">
      <c r="A8" s="538"/>
      <c r="B8" s="539" t="s">
        <v>258</v>
      </c>
      <c r="C8" s="539"/>
      <c r="D8" s="539"/>
      <c r="E8" s="539"/>
      <c r="F8" s="539"/>
      <c r="G8" s="539"/>
      <c r="H8" s="539"/>
      <c r="I8" s="539"/>
      <c r="J8" s="539"/>
      <c r="K8" s="539"/>
      <c r="L8" s="539"/>
      <c r="M8" s="539"/>
      <c r="N8" s="539"/>
      <c r="O8" s="539"/>
      <c r="P8" s="539"/>
    </row>
    <row r="9" spans="1:16" ht="20.149999999999999" customHeight="1">
      <c r="A9" s="538"/>
      <c r="B9" s="539" t="s">
        <v>259</v>
      </c>
      <c r="C9" s="539"/>
      <c r="D9" s="539"/>
      <c r="E9" s="539"/>
      <c r="F9" s="539"/>
      <c r="G9" s="539"/>
      <c r="H9" s="539"/>
      <c r="I9" s="539"/>
      <c r="J9" s="539"/>
      <c r="K9" s="539"/>
      <c r="L9" s="539"/>
      <c r="M9" s="539"/>
      <c r="N9" s="539"/>
      <c r="O9" s="539"/>
      <c r="P9" s="539"/>
    </row>
    <row r="10" spans="1:16" ht="20.149999999999999" customHeight="1">
      <c r="A10" s="538"/>
      <c r="B10" s="539" t="s">
        <v>260</v>
      </c>
      <c r="C10" s="539"/>
      <c r="D10" s="539"/>
      <c r="E10" s="539"/>
      <c r="F10" s="539"/>
      <c r="G10" s="539"/>
      <c r="H10" s="539"/>
      <c r="I10" s="539"/>
      <c r="J10" s="539"/>
      <c r="K10" s="539"/>
      <c r="L10" s="539"/>
      <c r="M10" s="539"/>
      <c r="N10" s="539"/>
      <c r="O10" s="539"/>
      <c r="P10" s="539"/>
    </row>
    <row r="11" spans="1:16" ht="15" customHeight="1">
      <c r="A11" s="22"/>
      <c r="B11" s="23"/>
    </row>
    <row r="12" spans="1:16" ht="15" customHeight="1">
      <c r="A12" s="22"/>
      <c r="B12" s="23"/>
    </row>
    <row r="13" spans="1:16" ht="15" customHeight="1">
      <c r="A13" s="22"/>
      <c r="B13" s="26"/>
    </row>
  </sheetData>
  <mergeCells count="9">
    <mergeCell ref="A3:A10"/>
    <mergeCell ref="B9:P9"/>
    <mergeCell ref="B10:P10"/>
    <mergeCell ref="B3:P3"/>
    <mergeCell ref="B4:P4"/>
    <mergeCell ref="B5:P5"/>
    <mergeCell ref="B6:P6"/>
    <mergeCell ref="B7:P7"/>
    <mergeCell ref="B8:P8"/>
  </mergeCells>
  <phoneticPr fontId="2" type="noConversion"/>
  <hyperlinks>
    <hyperlink ref="B3:P3" location="'1 '!A1" display="Table 1: Summary of student numbers, 2020" xr:uid="{00000000-0004-0000-0000-000000000000}"/>
    <hyperlink ref="B4:P4" location="'2'!A1" display="Table 2: Summary of student numbers - Public Universities, 2020" xr:uid="{00000000-0004-0000-0000-000001000000}"/>
    <hyperlink ref="B5:P5" location="'3'!A1" display="Table 3: Summary of student numbers - Private Universities and Non-University Higher Education Institutions, 2020" xr:uid="{00000000-0004-0000-0000-000002000000}"/>
    <hyperlink ref="B6:P6" location="'4'!A1" display="Table 4: Summary of student numbers - List of  Higher Education Institutions, 2020" xr:uid="{00000000-0004-0000-0000-000003000000}"/>
    <hyperlink ref="B7:P7" location="'5 '!A1" display="Table 5: Summary of  student load (EFTSL), 2023" xr:uid="{00000000-0004-0000-0000-000004000000}"/>
    <hyperlink ref="B8:P8" location="'6'!A1" display="Table 6: Summary of student load (EFTSL) - Public Universities, 2020" xr:uid="{00000000-0004-0000-0000-000005000000}"/>
    <hyperlink ref="B9:P9" location="'7'!A1" display="Table 7: Summary of student load (EFTSL) - Private Universities and Non-University Higher Education Institutions, 2020" xr:uid="{00000000-0004-0000-0000-000006000000}"/>
    <hyperlink ref="B10:P10" location="'8'!A1" display="Table 8: Summary of student load (EFTSL)  - List of Higher Education Institutions, 2020" xr:uid="{00000000-0004-0000-0000-000007000000}"/>
  </hyperlinks>
  <pageMargins left="0.31496062992125984" right="0.31496062992125984" top="0.39370078740157483" bottom="0.19685039370078741" header="0" footer="0"/>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Q136"/>
  <sheetViews>
    <sheetView showGridLines="0" zoomScaleNormal="100" workbookViewId="0">
      <pane xSplit="2" ySplit="5" topLeftCell="C63" activePane="bottomRight" state="frozen"/>
      <selection pane="topRight" activeCell="C1" sqref="C1"/>
      <selection pane="bottomLeft" activeCell="A6" sqref="A6"/>
      <selection pane="bottomRight" activeCell="M13" sqref="M13"/>
    </sheetView>
  </sheetViews>
  <sheetFormatPr defaultColWidth="9.26953125" defaultRowHeight="15" customHeight="1"/>
  <cols>
    <col min="1" max="1" width="23.7265625" style="17" customWidth="1"/>
    <col min="2" max="2" width="78" style="5" customWidth="1"/>
    <col min="3" max="3" width="8.7265625" style="17" customWidth="1"/>
    <col min="4" max="4" width="9.7265625" style="17" customWidth="1"/>
    <col min="5" max="5" width="9" style="15" customWidth="1"/>
    <col min="6" max="6" width="9.7265625" style="287" customWidth="1"/>
    <col min="7" max="7" width="1.26953125" style="17" customWidth="1"/>
    <col min="8" max="8" width="10" style="17" customWidth="1"/>
    <col min="9" max="9" width="9.7265625" style="17" customWidth="1"/>
    <col min="10" max="10" width="9" style="15" customWidth="1"/>
    <col min="11" max="11" width="9.7265625" style="79" customWidth="1"/>
    <col min="12" max="12" width="9.26953125" style="17"/>
    <col min="13" max="13" width="13.7265625" style="17" customWidth="1"/>
    <col min="14" max="16384" width="9.26953125" style="17"/>
  </cols>
  <sheetData>
    <row r="1" spans="1:15" ht="15" customHeight="1">
      <c r="A1" s="20" t="s">
        <v>93</v>
      </c>
      <c r="E1" s="17"/>
      <c r="J1" s="17"/>
      <c r="K1" s="287"/>
    </row>
    <row r="2" spans="1:15" s="171" customFormat="1" ht="30" customHeight="1">
      <c r="A2" s="166" t="s">
        <v>253</v>
      </c>
      <c r="B2" s="172"/>
      <c r="E2" s="203"/>
      <c r="F2" s="292"/>
      <c r="J2" s="203"/>
      <c r="K2" s="288"/>
    </row>
    <row r="3" spans="1:15" ht="15" customHeight="1">
      <c r="A3" s="139"/>
      <c r="B3" s="229"/>
      <c r="C3" s="543" t="s">
        <v>0</v>
      </c>
      <c r="D3" s="543"/>
      <c r="E3" s="543"/>
      <c r="F3" s="543"/>
      <c r="G3" s="2"/>
      <c r="H3" s="543" t="s">
        <v>1</v>
      </c>
      <c r="I3" s="543"/>
      <c r="J3" s="543"/>
      <c r="K3" s="543"/>
    </row>
    <row r="4" spans="1:15" ht="15" customHeight="1">
      <c r="B4" s="230"/>
      <c r="C4" s="8">
        <v>2022</v>
      </c>
      <c r="D4" s="544">
        <v>2023</v>
      </c>
      <c r="E4" s="544"/>
      <c r="F4" s="545" t="s">
        <v>263</v>
      </c>
      <c r="G4" s="8"/>
      <c r="H4" s="8">
        <v>2022</v>
      </c>
      <c r="I4" s="544">
        <v>2023</v>
      </c>
      <c r="J4" s="544"/>
      <c r="K4" s="545" t="s">
        <v>263</v>
      </c>
    </row>
    <row r="5" spans="1:15" ht="15" customHeight="1">
      <c r="A5" s="60" t="s">
        <v>121</v>
      </c>
      <c r="B5" s="169"/>
      <c r="C5" s="9" t="s">
        <v>77</v>
      </c>
      <c r="D5" s="9" t="s">
        <v>77</v>
      </c>
      <c r="E5" s="455" t="s">
        <v>78</v>
      </c>
      <c r="F5" s="546"/>
      <c r="G5" s="9"/>
      <c r="H5" s="9" t="s">
        <v>77</v>
      </c>
      <c r="I5" s="452" t="s">
        <v>77</v>
      </c>
      <c r="J5" s="455" t="s">
        <v>78</v>
      </c>
      <c r="K5" s="546"/>
    </row>
    <row r="6" spans="1:15" ht="15" customHeight="1">
      <c r="A6" s="547" t="s">
        <v>79</v>
      </c>
      <c r="B6" s="173" t="s">
        <v>265</v>
      </c>
      <c r="C6" s="174">
        <v>13982</v>
      </c>
      <c r="D6" s="59">
        <v>13949</v>
      </c>
      <c r="E6" s="15">
        <f>D6/$D$14</f>
        <v>2.1127997891592726E-2</v>
      </c>
      <c r="F6" s="79">
        <f>IF(ISERROR((D6-C6)/C6),".",(D6-C6)/C6)</f>
        <v>-2.3601773709054498E-3</v>
      </c>
      <c r="G6" s="144"/>
      <c r="H6" s="174">
        <v>67198</v>
      </c>
      <c r="I6" s="59">
        <v>66580</v>
      </c>
      <c r="J6" s="15">
        <f>I6/$I$14</f>
        <v>4.1597862752044128E-2</v>
      </c>
      <c r="K6" s="79">
        <f>IF(ISERROR((I6-H6)/H6),".",(I6-H6)/H6)</f>
        <v>-9.1967022828060366E-3</v>
      </c>
      <c r="M6"/>
      <c r="N6"/>
      <c r="O6"/>
    </row>
    <row r="7" spans="1:15" ht="15" customHeight="1">
      <c r="A7" s="548"/>
      <c r="B7" s="175" t="s">
        <v>266</v>
      </c>
      <c r="C7" s="27">
        <v>189269</v>
      </c>
      <c r="D7" s="59">
        <v>237941</v>
      </c>
      <c r="E7" s="15">
        <f t="shared" ref="E7:E14" si="0">D7/$D$14</f>
        <v>0.36039980975865399</v>
      </c>
      <c r="F7" s="79">
        <f t="shared" ref="F7:F62" si="1">IF(ISERROR((D7-C7)/C7),".",(D7-C7)/C7)</f>
        <v>0.25715780185873016</v>
      </c>
      <c r="G7" s="7"/>
      <c r="H7" s="27">
        <v>400384</v>
      </c>
      <c r="I7" s="59">
        <v>458521</v>
      </c>
      <c r="J7" s="15">
        <f t="shared" ref="J7:J14" si="2">I7/$I$14</f>
        <v>0.28647482167212412</v>
      </c>
      <c r="K7" s="79">
        <f t="shared" ref="K7:K62" si="3">IF(ISERROR((I7-H7)/H7),".",(I7-H7)/H7)</f>
        <v>0.14520310501918157</v>
      </c>
      <c r="M7"/>
      <c r="N7"/>
      <c r="O7"/>
    </row>
    <row r="8" spans="1:15" ht="15" customHeight="1">
      <c r="A8" s="548"/>
      <c r="B8" s="176" t="s">
        <v>98</v>
      </c>
      <c r="C8" s="28">
        <f>SUM(C6:C7)</f>
        <v>203251</v>
      </c>
      <c r="D8" s="28">
        <f t="shared" ref="D8:I8" si="4">SUM(D6:D7)</f>
        <v>251890</v>
      </c>
      <c r="E8" s="15">
        <f t="shared" si="0"/>
        <v>0.38152780765024674</v>
      </c>
      <c r="F8" s="79">
        <f t="shared" si="1"/>
        <v>0.239305095669886</v>
      </c>
      <c r="G8" s="28">
        <f t="shared" si="4"/>
        <v>0</v>
      </c>
      <c r="H8" s="28">
        <f t="shared" si="4"/>
        <v>467582</v>
      </c>
      <c r="I8" s="28">
        <f t="shared" si="4"/>
        <v>525101</v>
      </c>
      <c r="J8" s="15">
        <f t="shared" si="2"/>
        <v>0.32807268442416826</v>
      </c>
      <c r="K8" s="79">
        <f t="shared" si="3"/>
        <v>0.12301371738005312</v>
      </c>
      <c r="M8"/>
      <c r="N8"/>
      <c r="O8"/>
    </row>
    <row r="9" spans="1:15" ht="15" customHeight="1">
      <c r="A9" s="548"/>
      <c r="B9" s="175" t="s">
        <v>264</v>
      </c>
      <c r="C9" s="27">
        <v>317930</v>
      </c>
      <c r="D9" s="59">
        <v>328481</v>
      </c>
      <c r="E9" s="15">
        <f t="shared" si="0"/>
        <v>0.49753716219286476</v>
      </c>
      <c r="F9" s="79">
        <f t="shared" si="1"/>
        <v>3.3186550498537415E-2</v>
      </c>
      <c r="G9" s="6"/>
      <c r="H9" s="27">
        <v>981833</v>
      </c>
      <c r="I9" s="59">
        <v>966588</v>
      </c>
      <c r="J9" s="15">
        <f t="shared" si="2"/>
        <v>0.60390500092779853</v>
      </c>
      <c r="K9" s="79">
        <f t="shared" si="3"/>
        <v>-1.5527080470915115E-2</v>
      </c>
      <c r="M9"/>
      <c r="N9"/>
      <c r="O9"/>
    </row>
    <row r="10" spans="1:15" ht="15" customHeight="1">
      <c r="A10" s="548"/>
      <c r="B10" s="175" t="s">
        <v>267</v>
      </c>
      <c r="C10" s="27">
        <v>44315</v>
      </c>
      <c r="D10" s="59">
        <v>49412</v>
      </c>
      <c r="E10" s="15">
        <f t="shared" si="0"/>
        <v>7.4842399585588915E-2</v>
      </c>
      <c r="F10" s="79">
        <f t="shared" si="1"/>
        <v>0.11501748843506714</v>
      </c>
      <c r="G10" s="6"/>
      <c r="H10" s="27">
        <v>68506</v>
      </c>
      <c r="I10" s="59">
        <v>73178</v>
      </c>
      <c r="J10" s="15">
        <f t="shared" si="2"/>
        <v>4.5720162217919573E-2</v>
      </c>
      <c r="K10" s="79">
        <f t="shared" si="3"/>
        <v>6.8198405979038326E-2</v>
      </c>
      <c r="M10"/>
      <c r="N10"/>
      <c r="O10"/>
    </row>
    <row r="11" spans="1:15" ht="15" customHeight="1">
      <c r="A11" s="548"/>
      <c r="B11" s="176" t="s">
        <v>99</v>
      </c>
      <c r="C11" s="28">
        <f>SUM(C9:C10)</f>
        <v>362245</v>
      </c>
      <c r="D11" s="28">
        <f t="shared" ref="D11:I11" si="5">SUM(D9:D10)</f>
        <v>377893</v>
      </c>
      <c r="E11" s="15">
        <f t="shared" si="0"/>
        <v>0.57237956177845362</v>
      </c>
      <c r="F11" s="79">
        <f t="shared" si="1"/>
        <v>4.3197283606398983E-2</v>
      </c>
      <c r="G11" s="28">
        <f t="shared" si="5"/>
        <v>0</v>
      </c>
      <c r="H11" s="28">
        <f t="shared" si="5"/>
        <v>1050339</v>
      </c>
      <c r="I11" s="28">
        <f t="shared" si="5"/>
        <v>1039766</v>
      </c>
      <c r="J11" s="15">
        <f t="shared" si="2"/>
        <v>0.64962516314571805</v>
      </c>
      <c r="K11" s="79">
        <f t="shared" si="3"/>
        <v>-1.006627384111225E-2</v>
      </c>
      <c r="M11"/>
      <c r="N11"/>
      <c r="O11"/>
    </row>
    <row r="12" spans="1:15" ht="15" customHeight="1">
      <c r="A12" s="548"/>
      <c r="B12" s="175" t="s">
        <v>2</v>
      </c>
      <c r="C12" s="27">
        <v>17063</v>
      </c>
      <c r="D12" s="59">
        <v>15654</v>
      </c>
      <c r="E12" s="15">
        <f t="shared" si="0"/>
        <v>2.371049387016937E-2</v>
      </c>
      <c r="F12" s="79">
        <f t="shared" si="1"/>
        <v>-8.2576334759420972E-2</v>
      </c>
      <c r="G12" s="6"/>
      <c r="H12" s="27">
        <v>21211</v>
      </c>
      <c r="I12" s="59">
        <v>19396</v>
      </c>
      <c r="J12" s="15">
        <f t="shared" si="2"/>
        <v>1.2118235895744185E-2</v>
      </c>
      <c r="K12" s="79">
        <f t="shared" si="3"/>
        <v>-8.5568808637027954E-2</v>
      </c>
      <c r="M12"/>
      <c r="N12"/>
      <c r="O12"/>
    </row>
    <row r="13" spans="1:15" ht="15" customHeight="1">
      <c r="A13" s="548"/>
      <c r="B13" s="175" t="s">
        <v>268</v>
      </c>
      <c r="C13" s="27">
        <v>10997</v>
      </c>
      <c r="D13" s="59">
        <v>14777</v>
      </c>
      <c r="E13" s="15">
        <f t="shared" si="0"/>
        <v>2.2382136701130241E-2</v>
      </c>
      <c r="F13" s="79">
        <f t="shared" si="1"/>
        <v>0.34373010821133038</v>
      </c>
      <c r="G13" s="6"/>
      <c r="H13" s="27">
        <v>12279</v>
      </c>
      <c r="I13" s="59">
        <v>16300</v>
      </c>
      <c r="J13" s="15">
        <f t="shared" si="2"/>
        <v>1.0183916534369468E-2</v>
      </c>
      <c r="K13" s="79">
        <f t="shared" si="3"/>
        <v>0.32746966365339197</v>
      </c>
      <c r="M13"/>
      <c r="N13"/>
      <c r="O13"/>
    </row>
    <row r="14" spans="1:15" ht="15" customHeight="1">
      <c r="A14" s="549"/>
      <c r="B14" s="177" t="s">
        <v>4</v>
      </c>
      <c r="C14" s="178">
        <f>SUM(C8+C11+C12+C13)</f>
        <v>593556</v>
      </c>
      <c r="D14" s="178">
        <f t="shared" ref="D14:I14" si="6">SUM(D8+D11+D12+D13)</f>
        <v>660214</v>
      </c>
      <c r="E14" s="19">
        <f t="shared" si="0"/>
        <v>1</v>
      </c>
      <c r="F14" s="441">
        <f t="shared" si="1"/>
        <v>0.11230279872497287</v>
      </c>
      <c r="G14" s="178">
        <f t="shared" si="6"/>
        <v>0</v>
      </c>
      <c r="H14" s="178">
        <f t="shared" si="6"/>
        <v>1551411</v>
      </c>
      <c r="I14" s="178">
        <f t="shared" si="6"/>
        <v>1600563</v>
      </c>
      <c r="J14" s="19">
        <f t="shared" si="2"/>
        <v>1</v>
      </c>
      <c r="K14" s="441">
        <f t="shared" si="3"/>
        <v>3.1682126786518855E-2</v>
      </c>
      <c r="M14"/>
      <c r="N14"/>
      <c r="O14"/>
    </row>
    <row r="15" spans="1:15" ht="15" customHeight="1">
      <c r="A15" s="547" t="s">
        <v>221</v>
      </c>
      <c r="B15" s="173" t="s">
        <v>5</v>
      </c>
      <c r="C15" s="124">
        <v>250185</v>
      </c>
      <c r="D15" s="59">
        <v>287328</v>
      </c>
      <c r="E15" s="15">
        <f>D15/$D$18</f>
        <v>0.4352043428342931</v>
      </c>
      <c r="F15" s="79">
        <f t="shared" si="1"/>
        <v>0.14846213801786678</v>
      </c>
      <c r="G15" s="6"/>
      <c r="H15" s="293">
        <v>658718</v>
      </c>
      <c r="I15" s="293">
        <v>688058</v>
      </c>
      <c r="J15" s="15">
        <f>I15/$I$18</f>
        <v>0.42988498422117716</v>
      </c>
      <c r="K15" s="79">
        <f t="shared" si="3"/>
        <v>4.4541063095285084E-2</v>
      </c>
      <c r="M15"/>
      <c r="N15"/>
      <c r="O15"/>
    </row>
    <row r="16" spans="1:15" ht="15" customHeight="1">
      <c r="A16" s="548"/>
      <c r="B16" s="175" t="s">
        <v>214</v>
      </c>
      <c r="C16" s="124">
        <v>341302</v>
      </c>
      <c r="D16" s="59">
        <v>370328</v>
      </c>
      <c r="E16" s="15">
        <f>D16/$D$18</f>
        <v>0.56092115586764291</v>
      </c>
      <c r="F16" s="79">
        <f t="shared" si="1"/>
        <v>8.5044916232544787E-2</v>
      </c>
      <c r="G16" s="6"/>
      <c r="H16" s="293">
        <v>888573</v>
      </c>
      <c r="I16" s="293">
        <v>907311</v>
      </c>
      <c r="J16" s="15">
        <f>I16/$I$18</f>
        <v>0.56686990765124523</v>
      </c>
      <c r="K16" s="79">
        <f t="shared" si="3"/>
        <v>2.1087744057044271E-2</v>
      </c>
      <c r="M16"/>
      <c r="N16"/>
      <c r="O16"/>
    </row>
    <row r="17" spans="1:15" ht="15" customHeight="1">
      <c r="A17" s="548"/>
      <c r="B17" s="175" t="s">
        <v>215</v>
      </c>
      <c r="C17" s="124">
        <v>1949</v>
      </c>
      <c r="D17" s="59">
        <v>2431</v>
      </c>
      <c r="E17" s="15">
        <f>D17/$D$18</f>
        <v>3.6821394275189561E-3</v>
      </c>
      <c r="F17" s="79">
        <f t="shared" si="1"/>
        <v>0.24730631092868138</v>
      </c>
      <c r="G17" s="6"/>
      <c r="H17" s="293">
        <v>3988</v>
      </c>
      <c r="I17" s="293">
        <v>4987</v>
      </c>
      <c r="J17" s="15">
        <f>I17/$I$18</f>
        <v>3.1157786353926712E-3</v>
      </c>
      <c r="K17" s="79">
        <f t="shared" si="3"/>
        <v>0.25050150451354064</v>
      </c>
      <c r="M17"/>
      <c r="N17"/>
      <c r="O17"/>
    </row>
    <row r="18" spans="1:15" ht="15" customHeight="1">
      <c r="A18" s="549"/>
      <c r="B18" s="177" t="s">
        <v>4</v>
      </c>
      <c r="C18" s="180">
        <v>593556</v>
      </c>
      <c r="D18" s="457">
        <v>660214</v>
      </c>
      <c r="E18" s="19">
        <f>D18/$D$18</f>
        <v>1</v>
      </c>
      <c r="F18" s="441">
        <f t="shared" si="1"/>
        <v>0.11230279872497287</v>
      </c>
      <c r="G18" s="14"/>
      <c r="H18" s="294">
        <v>1551411</v>
      </c>
      <c r="I18" s="294">
        <v>1600563</v>
      </c>
      <c r="J18" s="19">
        <f>I18/$I$18</f>
        <v>1</v>
      </c>
      <c r="K18" s="441">
        <f t="shared" si="3"/>
        <v>3.1682126786518855E-2</v>
      </c>
      <c r="M18"/>
      <c r="N18"/>
      <c r="O18"/>
    </row>
    <row r="19" spans="1:15" ht="15" customHeight="1">
      <c r="A19" s="550" t="s">
        <v>222</v>
      </c>
      <c r="B19" s="173" t="s">
        <v>6</v>
      </c>
      <c r="C19" s="181">
        <v>316305</v>
      </c>
      <c r="D19" s="59">
        <v>383204</v>
      </c>
      <c r="E19" s="15">
        <f>D19/$D$22</f>
        <v>0.58042392315219005</v>
      </c>
      <c r="F19" s="79">
        <f t="shared" si="1"/>
        <v>0.21150155704146315</v>
      </c>
      <c r="G19" s="6"/>
      <c r="H19" s="295">
        <v>816526</v>
      </c>
      <c r="I19" s="295">
        <v>898136</v>
      </c>
      <c r="J19" s="15">
        <f>I19/$I$22</f>
        <v>0.56113754972469065</v>
      </c>
      <c r="K19" s="79">
        <f t="shared" si="3"/>
        <v>9.9947827748289711E-2</v>
      </c>
      <c r="M19"/>
      <c r="N19"/>
      <c r="O19"/>
    </row>
    <row r="20" spans="1:15" ht="15" customHeight="1">
      <c r="A20" s="550"/>
      <c r="B20" s="175" t="s">
        <v>7</v>
      </c>
      <c r="C20" s="29">
        <v>152861</v>
      </c>
      <c r="D20" s="59">
        <v>139275</v>
      </c>
      <c r="E20" s="15">
        <f>D20/$D$22</f>
        <v>0.21095432693035895</v>
      </c>
      <c r="F20" s="79">
        <f t="shared" si="1"/>
        <v>-8.8878131112579403E-2</v>
      </c>
      <c r="G20" s="6"/>
      <c r="H20" s="295">
        <v>371421</v>
      </c>
      <c r="I20" s="295">
        <v>333527</v>
      </c>
      <c r="J20" s="15">
        <f>I20/$I$22</f>
        <v>0.20838105091770834</v>
      </c>
      <c r="K20" s="79">
        <f t="shared" si="3"/>
        <v>-0.1020243874202051</v>
      </c>
      <c r="M20"/>
      <c r="N20"/>
      <c r="O20"/>
    </row>
    <row r="21" spans="1:15" ht="15" customHeight="1">
      <c r="A21" s="550"/>
      <c r="B21" s="175" t="s">
        <v>8</v>
      </c>
      <c r="C21" s="29">
        <v>124360</v>
      </c>
      <c r="D21" s="59">
        <v>137124</v>
      </c>
      <c r="E21" s="15">
        <f>D21/$D$22</f>
        <v>0.20769629241427778</v>
      </c>
      <c r="F21" s="79">
        <f t="shared" si="1"/>
        <v>0.1026375040205854</v>
      </c>
      <c r="G21" s="6"/>
      <c r="H21" s="295">
        <v>363433</v>
      </c>
      <c r="I21" s="295">
        <v>367270</v>
      </c>
      <c r="J21" s="15">
        <f>I21/$I$22</f>
        <v>0.22946300770416408</v>
      </c>
      <c r="K21" s="79">
        <f t="shared" si="3"/>
        <v>1.0557654368205419E-2</v>
      </c>
      <c r="M21"/>
      <c r="N21"/>
      <c r="O21"/>
    </row>
    <row r="22" spans="1:15" s="12" customFormat="1" ht="15" customHeight="1">
      <c r="A22" s="550"/>
      <c r="B22" s="177" t="s">
        <v>4</v>
      </c>
      <c r="C22" s="182">
        <v>593556</v>
      </c>
      <c r="D22" s="457">
        <v>660214</v>
      </c>
      <c r="E22" s="19">
        <f>D22/$D$22</f>
        <v>1</v>
      </c>
      <c r="F22" s="441">
        <f t="shared" si="1"/>
        <v>0.11230279872497287</v>
      </c>
      <c r="G22" s="14"/>
      <c r="H22" s="296">
        <v>1551411</v>
      </c>
      <c r="I22" s="296">
        <v>1600563</v>
      </c>
      <c r="J22" s="19">
        <f>I22/$I$22</f>
        <v>1</v>
      </c>
      <c r="K22" s="441">
        <f t="shared" si="3"/>
        <v>3.1682126786518855E-2</v>
      </c>
      <c r="L22" s="17"/>
      <c r="M22"/>
      <c r="N22"/>
      <c r="O22"/>
    </row>
    <row r="23" spans="1:15" ht="15" customHeight="1">
      <c r="A23" s="550" t="s">
        <v>80</v>
      </c>
      <c r="B23" s="173" t="s">
        <v>9</v>
      </c>
      <c r="C23" s="183">
        <v>424302</v>
      </c>
      <c r="D23" s="59">
        <v>490396</v>
      </c>
      <c r="E23" s="15">
        <f>D23/$D$25</f>
        <v>0.74278340053376635</v>
      </c>
      <c r="F23" s="79">
        <f t="shared" si="1"/>
        <v>0.15577112528340664</v>
      </c>
      <c r="G23" s="6"/>
      <c r="H23" s="297">
        <v>1042353</v>
      </c>
      <c r="I23" s="297">
        <v>1102469</v>
      </c>
      <c r="J23" s="15">
        <f>I23/$I$25</f>
        <v>0.68880075323495549</v>
      </c>
      <c r="K23" s="79">
        <f t="shared" si="3"/>
        <v>5.767336017644694E-2</v>
      </c>
      <c r="M23"/>
      <c r="N23"/>
      <c r="O23"/>
    </row>
    <row r="24" spans="1:15" ht="15" customHeight="1">
      <c r="A24" s="550"/>
      <c r="B24" s="175" t="s">
        <v>10</v>
      </c>
      <c r="C24" s="125">
        <v>169254</v>
      </c>
      <c r="D24" s="59">
        <v>169818</v>
      </c>
      <c r="E24" s="15">
        <f t="shared" ref="E24:E25" si="7">D24/$D$25</f>
        <v>0.25721659946623365</v>
      </c>
      <c r="F24" s="79">
        <f t="shared" si="1"/>
        <v>3.332269842957921E-3</v>
      </c>
      <c r="G24" s="6"/>
      <c r="H24" s="297">
        <v>509058</v>
      </c>
      <c r="I24" s="297">
        <v>498094</v>
      </c>
      <c r="J24" s="15">
        <f t="shared" ref="J24:J25" si="8">I24/$I$25</f>
        <v>0.31119924676504457</v>
      </c>
      <c r="K24" s="79">
        <f t="shared" si="3"/>
        <v>-2.1537820837704152E-2</v>
      </c>
      <c r="M24"/>
      <c r="N24"/>
      <c r="O24"/>
    </row>
    <row r="25" spans="1:15" ht="15" customHeight="1">
      <c r="A25" s="550"/>
      <c r="B25" s="177" t="s">
        <v>4</v>
      </c>
      <c r="C25" s="180">
        <v>593556</v>
      </c>
      <c r="D25" s="457">
        <v>660214</v>
      </c>
      <c r="E25" s="19">
        <f t="shared" si="7"/>
        <v>1</v>
      </c>
      <c r="F25" s="441">
        <f t="shared" si="1"/>
        <v>0.11230279872497287</v>
      </c>
      <c r="G25" s="14"/>
      <c r="H25" s="179">
        <v>1551411</v>
      </c>
      <c r="I25" s="179">
        <v>1600563</v>
      </c>
      <c r="J25" s="19">
        <f t="shared" si="8"/>
        <v>1</v>
      </c>
      <c r="K25" s="441">
        <f t="shared" si="3"/>
        <v>3.1682126786518855E-2</v>
      </c>
      <c r="L25" s="81"/>
      <c r="M25"/>
      <c r="N25"/>
      <c r="O25"/>
    </row>
    <row r="26" spans="1:15" ht="15" customHeight="1">
      <c r="A26" s="550" t="s">
        <v>279</v>
      </c>
      <c r="B26" s="173" t="s">
        <v>279</v>
      </c>
      <c r="C26" s="126">
        <v>9668</v>
      </c>
      <c r="D26" s="59">
        <v>10142</v>
      </c>
      <c r="E26" s="15">
        <f>D26/$D$28</f>
        <v>2.5844494730189793E-2</v>
      </c>
      <c r="F26" s="79">
        <f t="shared" si="1"/>
        <v>4.9027720314439388E-2</v>
      </c>
      <c r="G26" s="6"/>
      <c r="H26" s="298">
        <v>23249</v>
      </c>
      <c r="I26" s="298">
        <v>23309</v>
      </c>
      <c r="J26" s="15">
        <f>I26/$I$28</f>
        <v>2.1891770557639533E-2</v>
      </c>
      <c r="K26" s="79">
        <f t="shared" si="3"/>
        <v>2.5807561615553355E-3</v>
      </c>
      <c r="M26"/>
      <c r="N26"/>
      <c r="O26"/>
    </row>
    <row r="27" spans="1:15" ht="15" customHeight="1">
      <c r="A27" s="550"/>
      <c r="B27" s="175" t="s">
        <v>280</v>
      </c>
      <c r="C27" s="126">
        <v>378405</v>
      </c>
      <c r="D27" s="59">
        <v>373051</v>
      </c>
      <c r="E27" s="15">
        <f>D27/$D$28</f>
        <v>0.95063247915519944</v>
      </c>
      <c r="F27" s="79">
        <f t="shared" si="1"/>
        <v>-1.4148861669375404E-2</v>
      </c>
      <c r="G27" s="6"/>
      <c r="H27" s="298">
        <v>1048512</v>
      </c>
      <c r="I27" s="298">
        <v>1019107</v>
      </c>
      <c r="J27" s="15">
        <f>I27/$I$28</f>
        <v>0.95714344749600366</v>
      </c>
      <c r="K27" s="79">
        <f t="shared" si="3"/>
        <v>-2.8044504974668864E-2</v>
      </c>
      <c r="M27"/>
      <c r="N27"/>
      <c r="O27"/>
    </row>
    <row r="28" spans="1:15" s="12" customFormat="1" ht="15" customHeight="1">
      <c r="A28" s="550"/>
      <c r="B28" s="177" t="s">
        <v>4</v>
      </c>
      <c r="C28" s="184">
        <v>397626</v>
      </c>
      <c r="D28" s="457">
        <v>392424</v>
      </c>
      <c r="E28" s="19">
        <f>D28/$D$28</f>
        <v>1</v>
      </c>
      <c r="F28" s="441">
        <f t="shared" si="1"/>
        <v>-1.3082645501048724E-2</v>
      </c>
      <c r="G28" s="14"/>
      <c r="H28" s="299">
        <v>1094233</v>
      </c>
      <c r="I28" s="299">
        <v>1064738</v>
      </c>
      <c r="J28" s="19">
        <f>I28/$I$28</f>
        <v>1</v>
      </c>
      <c r="K28" s="441">
        <f t="shared" si="3"/>
        <v>-2.69549538352435E-2</v>
      </c>
      <c r="M28"/>
      <c r="N28"/>
      <c r="O28"/>
    </row>
    <row r="29" spans="1:15" ht="15" customHeight="1">
      <c r="A29" s="550" t="s">
        <v>81</v>
      </c>
      <c r="B29" s="173" t="s">
        <v>11</v>
      </c>
      <c r="C29" s="185">
        <v>378205</v>
      </c>
      <c r="D29" s="59">
        <v>371854</v>
      </c>
      <c r="E29" s="15">
        <f t="shared" ref="E29:E37" si="9">D29/$D$37</f>
        <v>0.563232527634979</v>
      </c>
      <c r="F29" s="79">
        <f t="shared" si="1"/>
        <v>-1.6792480268637378E-2</v>
      </c>
      <c r="G29" s="6"/>
      <c r="H29" s="300">
        <v>1044498</v>
      </c>
      <c r="I29" s="300">
        <v>1014177</v>
      </c>
      <c r="J29" s="15">
        <f t="shared" ref="J29:J37" si="10">I29/$I$37</f>
        <v>0.63363766374706898</v>
      </c>
      <c r="K29" s="79">
        <f t="shared" si="3"/>
        <v>-2.9029256159418208E-2</v>
      </c>
      <c r="M29"/>
      <c r="N29"/>
      <c r="O29"/>
    </row>
    <row r="30" spans="1:15" ht="15" customHeight="1">
      <c r="A30" s="550"/>
      <c r="B30" s="175" t="s">
        <v>12</v>
      </c>
      <c r="C30" s="127">
        <v>5577</v>
      </c>
      <c r="D30" s="59">
        <v>6714</v>
      </c>
      <c r="E30" s="15">
        <f t="shared" si="9"/>
        <v>1.0169429912119403E-2</v>
      </c>
      <c r="F30" s="79">
        <f t="shared" si="1"/>
        <v>0.20387305002689618</v>
      </c>
      <c r="G30" s="6"/>
      <c r="H30" s="300">
        <v>14370</v>
      </c>
      <c r="I30" s="300">
        <v>17290</v>
      </c>
      <c r="J30" s="15">
        <f t="shared" si="10"/>
        <v>1.080244888829743E-2</v>
      </c>
      <c r="K30" s="79">
        <f t="shared" si="3"/>
        <v>0.20320111343075853</v>
      </c>
      <c r="M30"/>
      <c r="N30"/>
      <c r="O30"/>
    </row>
    <row r="31" spans="1:15" ht="15" customHeight="1">
      <c r="A31" s="550"/>
      <c r="B31" s="175" t="s">
        <v>13</v>
      </c>
      <c r="C31" s="127">
        <v>14786</v>
      </c>
      <c r="D31" s="59">
        <v>15791</v>
      </c>
      <c r="E31" s="15">
        <f t="shared" si="9"/>
        <v>2.3918002344694295E-2</v>
      </c>
      <c r="F31" s="79">
        <f t="shared" si="1"/>
        <v>6.7969701068578386E-2</v>
      </c>
      <c r="G31" s="6"/>
      <c r="H31" s="300">
        <v>38976</v>
      </c>
      <c r="I31" s="300">
        <v>39871</v>
      </c>
      <c r="J31" s="15">
        <f t="shared" si="10"/>
        <v>2.4910609579254301E-2</v>
      </c>
      <c r="K31" s="79">
        <f t="shared" si="3"/>
        <v>2.296284893267652E-2</v>
      </c>
      <c r="M31"/>
      <c r="N31"/>
      <c r="O31"/>
    </row>
    <row r="32" spans="1:15" ht="15" customHeight="1">
      <c r="A32" s="550"/>
      <c r="B32" s="175" t="s">
        <v>14</v>
      </c>
      <c r="C32" s="127">
        <v>1773</v>
      </c>
      <c r="D32" s="59">
        <v>1763</v>
      </c>
      <c r="E32" s="15">
        <f t="shared" si="9"/>
        <v>2.6703462816601888E-3</v>
      </c>
      <c r="F32" s="79">
        <f t="shared" si="1"/>
        <v>-5.6401579244218835E-3</v>
      </c>
      <c r="G32" s="16"/>
      <c r="H32" s="300">
        <v>4913</v>
      </c>
      <c r="I32" s="300">
        <v>4689</v>
      </c>
      <c r="J32" s="15">
        <f t="shared" si="10"/>
        <v>2.9295941490587998E-3</v>
      </c>
      <c r="K32" s="79">
        <f t="shared" si="3"/>
        <v>-4.5593323834724205E-2</v>
      </c>
      <c r="M32"/>
      <c r="N32"/>
      <c r="O32"/>
    </row>
    <row r="33" spans="1:15" s="12" customFormat="1" ht="15" customHeight="1">
      <c r="A33" s="550"/>
      <c r="B33" s="176" t="s">
        <v>15</v>
      </c>
      <c r="C33" s="128">
        <v>400341</v>
      </c>
      <c r="D33" s="454">
        <v>396122</v>
      </c>
      <c r="E33" s="15">
        <f t="shared" si="9"/>
        <v>0.59999030617345284</v>
      </c>
      <c r="F33" s="79">
        <f t="shared" si="1"/>
        <v>-1.0538515915182307E-2</v>
      </c>
      <c r="G33" s="11"/>
      <c r="H33" s="301">
        <v>1102757</v>
      </c>
      <c r="I33" s="301">
        <v>1076027</v>
      </c>
      <c r="J33" s="15">
        <f t="shared" si="10"/>
        <v>0.67228031636367958</v>
      </c>
      <c r="K33" s="79">
        <f t="shared" si="3"/>
        <v>-2.4239247631164435E-2</v>
      </c>
      <c r="M33"/>
      <c r="N33"/>
      <c r="O33"/>
    </row>
    <row r="34" spans="1:15" ht="15" customHeight="1">
      <c r="A34" s="550"/>
      <c r="B34" s="175" t="s">
        <v>304</v>
      </c>
      <c r="C34" s="127">
        <v>144155</v>
      </c>
      <c r="D34" s="59">
        <v>217838</v>
      </c>
      <c r="E34" s="15">
        <f t="shared" si="9"/>
        <v>0.32995059177781749</v>
      </c>
      <c r="F34" s="79">
        <f t="shared" si="1"/>
        <v>0.51113731747077795</v>
      </c>
      <c r="G34" s="6"/>
      <c r="H34" s="300">
        <v>327547</v>
      </c>
      <c r="I34" s="300">
        <v>409249</v>
      </c>
      <c r="J34" s="15">
        <f t="shared" si="10"/>
        <v>0.25569065385117612</v>
      </c>
      <c r="K34" s="79">
        <f t="shared" si="3"/>
        <v>0.24943595880896482</v>
      </c>
    </row>
    <row r="35" spans="1:15" ht="15" customHeight="1">
      <c r="A35" s="550"/>
      <c r="B35" s="175" t="s">
        <v>305</v>
      </c>
      <c r="C35" s="127">
        <v>49052</v>
      </c>
      <c r="D35" s="59">
        <v>46235</v>
      </c>
      <c r="E35" s="15">
        <f t="shared" si="9"/>
        <v>7.0030323501167807E-2</v>
      </c>
      <c r="F35" s="79">
        <f t="shared" si="1"/>
        <v>-5.7428851015249124E-2</v>
      </c>
      <c r="G35" s="6"/>
      <c r="H35" s="300">
        <v>121095</v>
      </c>
      <c r="I35" s="300">
        <v>115265</v>
      </c>
      <c r="J35" s="15">
        <f t="shared" si="10"/>
        <v>7.2015284621723727E-2</v>
      </c>
      <c r="K35" s="79">
        <f t="shared" si="3"/>
        <v>-4.8144019158511915E-2</v>
      </c>
    </row>
    <row r="36" spans="1:15" ht="15" customHeight="1">
      <c r="A36" s="550"/>
      <c r="B36" s="176" t="s">
        <v>16</v>
      </c>
      <c r="C36" s="128">
        <v>193207</v>
      </c>
      <c r="D36" s="454">
        <v>264073</v>
      </c>
      <c r="E36" s="15">
        <f t="shared" si="9"/>
        <v>0.39998091527898527</v>
      </c>
      <c r="F36" s="79">
        <f t="shared" si="1"/>
        <v>0.36678795281744453</v>
      </c>
      <c r="G36" s="6"/>
      <c r="H36" s="301">
        <v>448642</v>
      </c>
      <c r="I36" s="301">
        <v>524514</v>
      </c>
      <c r="J36" s="15">
        <f t="shared" si="10"/>
        <v>0.32770593847289986</v>
      </c>
      <c r="K36" s="79">
        <f t="shared" si="3"/>
        <v>0.16911479531564141</v>
      </c>
      <c r="M36"/>
      <c r="N36"/>
      <c r="O36"/>
    </row>
    <row r="37" spans="1:15" s="12" customFormat="1" ht="15" customHeight="1">
      <c r="A37" s="550"/>
      <c r="B37" s="177" t="s">
        <v>4</v>
      </c>
      <c r="C37" s="180">
        <v>593556</v>
      </c>
      <c r="D37" s="457">
        <v>660214</v>
      </c>
      <c r="E37" s="19">
        <f t="shared" si="9"/>
        <v>1</v>
      </c>
      <c r="F37" s="441">
        <f t="shared" si="1"/>
        <v>0.11230279872497287</v>
      </c>
      <c r="G37" s="14"/>
      <c r="H37" s="179">
        <v>1551411</v>
      </c>
      <c r="I37" s="179">
        <v>1600563</v>
      </c>
      <c r="J37" s="19">
        <f t="shared" si="10"/>
        <v>1</v>
      </c>
      <c r="K37" s="441">
        <f t="shared" si="3"/>
        <v>3.1682126786518855E-2</v>
      </c>
      <c r="M37"/>
      <c r="N37"/>
      <c r="O37"/>
    </row>
    <row r="38" spans="1:15" ht="15" customHeight="1">
      <c r="A38" s="547" t="s">
        <v>82</v>
      </c>
      <c r="B38" s="173" t="s">
        <v>17</v>
      </c>
      <c r="C38" s="129">
        <v>533853</v>
      </c>
      <c r="D38" s="59">
        <v>600648</v>
      </c>
      <c r="E38" s="15">
        <f>D38/$D$46</f>
        <v>0.90977773873319867</v>
      </c>
      <c r="F38" s="79">
        <f t="shared" si="1"/>
        <v>0.12511871245455208</v>
      </c>
      <c r="G38" s="6"/>
      <c r="H38" s="302">
        <v>1356115</v>
      </c>
      <c r="I38" s="302">
        <v>1410632</v>
      </c>
      <c r="J38" s="15">
        <f>I38/$I$46</f>
        <v>0.88133488028899831</v>
      </c>
      <c r="K38" s="79">
        <f t="shared" si="3"/>
        <v>4.0200867920493467E-2</v>
      </c>
      <c r="M38"/>
      <c r="N38"/>
      <c r="O38"/>
    </row>
    <row r="39" spans="1:15" ht="15" customHeight="1">
      <c r="A39" s="548"/>
      <c r="B39" s="175" t="s">
        <v>18</v>
      </c>
      <c r="C39" s="129">
        <v>24177</v>
      </c>
      <c r="D39" s="59">
        <v>25870</v>
      </c>
      <c r="E39" s="15">
        <f t="shared" ref="E39:E46" si="11">D39/$D$46</f>
        <v>3.9184264496057337E-2</v>
      </c>
      <c r="F39" s="79">
        <f t="shared" si="1"/>
        <v>7.0025230591057613E-2</v>
      </c>
      <c r="G39" s="6"/>
      <c r="H39" s="302">
        <v>75549</v>
      </c>
      <c r="I39" s="302">
        <v>73978</v>
      </c>
      <c r="J39" s="15">
        <f t="shared" ref="J39:J46" si="12">I39/$I$46</f>
        <v>4.6219986342305799E-2</v>
      </c>
      <c r="K39" s="79">
        <f t="shared" si="3"/>
        <v>-2.0794451283273108E-2</v>
      </c>
      <c r="M39"/>
      <c r="N39"/>
      <c r="O39"/>
    </row>
    <row r="40" spans="1:15" ht="15" customHeight="1">
      <c r="A40" s="548"/>
      <c r="B40" s="175" t="s">
        <v>19</v>
      </c>
      <c r="C40" s="129">
        <v>27676</v>
      </c>
      <c r="D40" s="59">
        <v>25605</v>
      </c>
      <c r="E40" s="15">
        <f t="shared" si="11"/>
        <v>3.8782879490589416E-2</v>
      </c>
      <c r="F40" s="79">
        <f t="shared" si="1"/>
        <v>-7.4830177771354242E-2</v>
      </c>
      <c r="G40" s="6"/>
      <c r="H40" s="302">
        <v>90028</v>
      </c>
      <c r="I40" s="302">
        <v>86040</v>
      </c>
      <c r="J40" s="15">
        <f t="shared" si="12"/>
        <v>5.3756084577739206E-2</v>
      </c>
      <c r="K40" s="79">
        <f t="shared" si="3"/>
        <v>-4.4297329719642779E-2</v>
      </c>
      <c r="M40"/>
      <c r="N40"/>
      <c r="O40"/>
    </row>
    <row r="41" spans="1:15" ht="15" customHeight="1">
      <c r="A41" s="548"/>
      <c r="B41" s="175" t="s">
        <v>230</v>
      </c>
      <c r="C41" s="129">
        <v>4724</v>
      </c>
      <c r="D41" s="59">
        <v>4868</v>
      </c>
      <c r="E41" s="15">
        <f t="shared" si="11"/>
        <v>7.373366817425865E-3</v>
      </c>
      <c r="F41" s="79">
        <f t="shared" si="1"/>
        <v>3.0482641828958511E-2</v>
      </c>
      <c r="G41" s="6"/>
      <c r="H41" s="302">
        <v>19193</v>
      </c>
      <c r="I41" s="302">
        <v>19316</v>
      </c>
      <c r="J41" s="15">
        <f t="shared" si="12"/>
        <v>1.2068253483305562E-2</v>
      </c>
      <c r="K41" s="79">
        <f t="shared" si="3"/>
        <v>6.4085864638149326E-3</v>
      </c>
      <c r="M41"/>
      <c r="N41"/>
      <c r="O41"/>
    </row>
    <row r="42" spans="1:15" s="12" customFormat="1" ht="15" customHeight="1">
      <c r="A42" s="548"/>
      <c r="B42" s="175" t="s">
        <v>231</v>
      </c>
      <c r="C42" s="129">
        <v>617</v>
      </c>
      <c r="D42" s="17">
        <v>657</v>
      </c>
      <c r="E42" s="15">
        <f t="shared" si="11"/>
        <v>9.9513188148085316E-4</v>
      </c>
      <c r="F42" s="79">
        <f t="shared" si="1"/>
        <v>6.4829821717990274E-2</v>
      </c>
      <c r="G42" s="16"/>
      <c r="H42" s="302">
        <v>3176</v>
      </c>
      <c r="I42" s="302">
        <v>3247</v>
      </c>
      <c r="J42" s="15">
        <f t="shared" si="12"/>
        <v>2.0286611648526174E-3</v>
      </c>
      <c r="K42" s="79">
        <f t="shared" si="3"/>
        <v>2.2355163727959697E-2</v>
      </c>
      <c r="M42"/>
      <c r="N42"/>
      <c r="O42"/>
    </row>
    <row r="43" spans="1:15" ht="15" customHeight="1">
      <c r="A43" s="548"/>
      <c r="B43" s="175" t="s">
        <v>232</v>
      </c>
      <c r="C43" s="129">
        <v>647</v>
      </c>
      <c r="D43" s="17">
        <v>685</v>
      </c>
      <c r="E43" s="15">
        <f t="shared" si="11"/>
        <v>1.0375423726246339E-3</v>
      </c>
      <c r="F43" s="79">
        <f t="shared" si="1"/>
        <v>5.8732612055641419E-2</v>
      </c>
      <c r="G43" s="16"/>
      <c r="H43" s="302">
        <v>2789</v>
      </c>
      <c r="I43" s="302">
        <v>2785</v>
      </c>
      <c r="J43" s="15">
        <f t="shared" si="12"/>
        <v>1.7400127330195686E-3</v>
      </c>
      <c r="K43" s="79">
        <f t="shared" si="3"/>
        <v>-1.4342058085335247E-3</v>
      </c>
      <c r="M43"/>
      <c r="N43"/>
      <c r="O43"/>
    </row>
    <row r="44" spans="1:15" ht="15" customHeight="1">
      <c r="A44" s="548"/>
      <c r="B44" s="175" t="s">
        <v>20</v>
      </c>
      <c r="C44" s="129">
        <v>1421</v>
      </c>
      <c r="D44" s="59">
        <v>1444</v>
      </c>
      <c r="E44" s="15">
        <f t="shared" si="11"/>
        <v>2.187169614700688E-3</v>
      </c>
      <c r="F44" s="79">
        <f t="shared" si="1"/>
        <v>1.6185784658691062E-2</v>
      </c>
      <c r="G44" s="16"/>
      <c r="H44" s="302">
        <v>3132</v>
      </c>
      <c r="I44" s="302">
        <v>3223</v>
      </c>
      <c r="J44" s="15">
        <f t="shared" si="12"/>
        <v>2.0136664411210307E-3</v>
      </c>
      <c r="K44" s="79">
        <f t="shared" si="3"/>
        <v>2.905491698595147E-2</v>
      </c>
      <c r="M44"/>
      <c r="N44"/>
      <c r="O44"/>
    </row>
    <row r="45" spans="1:15" ht="15" customHeight="1">
      <c r="A45" s="548"/>
      <c r="B45" s="175" t="s">
        <v>219</v>
      </c>
      <c r="C45" s="129">
        <v>441</v>
      </c>
      <c r="D45" s="17">
        <v>437</v>
      </c>
      <c r="E45" s="15">
        <f t="shared" si="11"/>
        <v>6.6190659392257657E-4</v>
      </c>
      <c r="F45" s="79">
        <f t="shared" si="1"/>
        <v>-9.0702947845804991E-3</v>
      </c>
      <c r="G45" s="16"/>
      <c r="H45" s="302">
        <v>1429</v>
      </c>
      <c r="I45" s="302">
        <v>1342</v>
      </c>
      <c r="J45" s="15">
        <f t="shared" si="12"/>
        <v>8.3845496865790354E-4</v>
      </c>
      <c r="K45" s="79">
        <f t="shared" si="3"/>
        <v>-6.0881735479356193E-2</v>
      </c>
      <c r="M45"/>
      <c r="N45"/>
      <c r="O45"/>
    </row>
    <row r="46" spans="1:15" ht="15" customHeight="1">
      <c r="A46" s="549"/>
      <c r="B46" s="177" t="s">
        <v>4</v>
      </c>
      <c r="C46" s="180">
        <v>593556</v>
      </c>
      <c r="D46" s="457">
        <v>660214</v>
      </c>
      <c r="E46" s="19">
        <f t="shared" si="11"/>
        <v>1</v>
      </c>
      <c r="F46" s="441">
        <f t="shared" si="1"/>
        <v>0.11230279872497287</v>
      </c>
      <c r="G46" s="14"/>
      <c r="H46" s="179">
        <v>1551411</v>
      </c>
      <c r="I46" s="179">
        <v>1600563</v>
      </c>
      <c r="J46" s="19">
        <f t="shared" si="12"/>
        <v>1</v>
      </c>
      <c r="K46" s="441">
        <f t="shared" si="3"/>
        <v>3.1682126786518855E-2</v>
      </c>
      <c r="M46"/>
      <c r="N46"/>
      <c r="O46"/>
    </row>
    <row r="47" spans="1:15" ht="15" customHeight="1">
      <c r="A47" s="551" t="s">
        <v>288</v>
      </c>
      <c r="B47" s="187" t="s">
        <v>286</v>
      </c>
      <c r="C47" s="118">
        <v>64520</v>
      </c>
      <c r="D47" s="59">
        <v>64489</v>
      </c>
      <c r="E47" s="15">
        <f>D47/$D$49</f>
        <v>0.16433500499459769</v>
      </c>
      <c r="F47" s="79">
        <f t="shared" si="1"/>
        <v>-4.8047117172969622E-4</v>
      </c>
      <c r="G47" s="11"/>
      <c r="H47" s="118">
        <v>166093</v>
      </c>
      <c r="I47" s="118">
        <v>162216</v>
      </c>
      <c r="J47" s="15">
        <f>I47/$I$18</f>
        <v>0.10134933770179617</v>
      </c>
      <c r="K47" s="79">
        <f t="shared" si="3"/>
        <v>-2.3342344349250119E-2</v>
      </c>
      <c r="M47"/>
      <c r="N47"/>
      <c r="O47"/>
    </row>
    <row r="48" spans="1:15" s="12" customFormat="1" ht="15" customHeight="1">
      <c r="A48" s="551"/>
      <c r="B48" s="187" t="s">
        <v>287</v>
      </c>
      <c r="C48" s="118">
        <v>333256</v>
      </c>
      <c r="D48" s="59">
        <v>327982</v>
      </c>
      <c r="E48" s="15">
        <f>D48/$D$49</f>
        <v>0.83578476341915886</v>
      </c>
      <c r="F48" s="79">
        <f t="shared" si="1"/>
        <v>-1.5825671555800946E-2</v>
      </c>
      <c r="G48" s="11"/>
      <c r="H48" s="118">
        <v>928567</v>
      </c>
      <c r="I48" s="118">
        <v>902649</v>
      </c>
      <c r="J48" s="15">
        <f>I48/$I$18</f>
        <v>0.5639571825663845</v>
      </c>
      <c r="K48" s="79">
        <f t="shared" si="3"/>
        <v>-2.7911825425628953E-2</v>
      </c>
      <c r="L48" s="17"/>
      <c r="M48"/>
      <c r="N48"/>
      <c r="O48"/>
    </row>
    <row r="49" spans="1:15" ht="15" customHeight="1">
      <c r="A49" s="552"/>
      <c r="B49" s="188" t="s">
        <v>109</v>
      </c>
      <c r="C49" s="189">
        <v>397626</v>
      </c>
      <c r="D49" s="457">
        <v>392424</v>
      </c>
      <c r="E49" s="19">
        <f>D49/$D$49</f>
        <v>1</v>
      </c>
      <c r="F49" s="441">
        <f t="shared" si="1"/>
        <v>-1.3082645501048724E-2</v>
      </c>
      <c r="G49" s="14"/>
      <c r="H49" s="189">
        <v>1094233</v>
      </c>
      <c r="I49" s="189">
        <v>1064738</v>
      </c>
      <c r="J49" s="19">
        <f>I49/$I$18</f>
        <v>0.66522717318843427</v>
      </c>
      <c r="K49" s="441">
        <f t="shared" si="3"/>
        <v>-2.69549538352435E-2</v>
      </c>
      <c r="M49"/>
      <c r="N49"/>
      <c r="O49"/>
    </row>
    <row r="50" spans="1:15" ht="15" customHeight="1">
      <c r="A50" s="553" t="s">
        <v>281</v>
      </c>
      <c r="B50" s="187" t="s">
        <v>245</v>
      </c>
      <c r="C50" s="130">
        <v>320173</v>
      </c>
      <c r="D50" s="59">
        <v>315903</v>
      </c>
      <c r="E50" s="15">
        <f>D50/$D$54</f>
        <v>0.80500428108372579</v>
      </c>
      <c r="F50" s="79">
        <f t="shared" si="1"/>
        <v>-1.3336539933098669E-2</v>
      </c>
      <c r="G50" s="11"/>
      <c r="H50" s="130">
        <v>894383</v>
      </c>
      <c r="I50" s="130">
        <v>871347</v>
      </c>
      <c r="J50" s="15">
        <f>I50/$I$54</f>
        <v>0.81836752327802709</v>
      </c>
      <c r="K50" s="79">
        <f t="shared" si="3"/>
        <v>-2.5756303507557723E-2</v>
      </c>
      <c r="M50"/>
      <c r="N50"/>
      <c r="O50"/>
    </row>
    <row r="51" spans="1:15" ht="15" customHeight="1">
      <c r="A51" s="553"/>
      <c r="B51" s="187" t="s">
        <v>246</v>
      </c>
      <c r="C51" s="130">
        <v>72949</v>
      </c>
      <c r="D51" s="59">
        <v>72350</v>
      </c>
      <c r="E51" s="15">
        <f>D51/$D$54</f>
        <v>0.18436690926141114</v>
      </c>
      <c r="F51" s="79">
        <f t="shared" si="1"/>
        <v>-8.2112160550521594E-3</v>
      </c>
      <c r="G51" s="11"/>
      <c r="H51" s="130">
        <v>188512</v>
      </c>
      <c r="I51" s="130">
        <v>183072</v>
      </c>
      <c r="J51" s="15">
        <f>I51/$I$54</f>
        <v>0.17194089062285745</v>
      </c>
      <c r="K51" s="79">
        <f t="shared" si="3"/>
        <v>-2.8857579358343235E-2</v>
      </c>
      <c r="M51"/>
      <c r="N51"/>
      <c r="O51"/>
    </row>
    <row r="52" spans="1:15" ht="15" customHeight="1">
      <c r="A52" s="553"/>
      <c r="B52" s="187" t="s">
        <v>247</v>
      </c>
      <c r="C52" s="130">
        <v>3644</v>
      </c>
      <c r="D52" s="59">
        <v>3590</v>
      </c>
      <c r="E52" s="15">
        <f>D52/$D$54</f>
        <v>9.1482681997023634E-3</v>
      </c>
      <c r="F52" s="79">
        <f t="shared" si="1"/>
        <v>-1.4818880351262349E-2</v>
      </c>
      <c r="G52" s="11"/>
      <c r="H52" s="130">
        <v>8821</v>
      </c>
      <c r="I52" s="130">
        <v>8534</v>
      </c>
      <c r="J52" s="15">
        <f>I52/$I$54</f>
        <v>8.0151173340295926E-3</v>
      </c>
      <c r="K52" s="79">
        <f t="shared" si="3"/>
        <v>-3.2535993651513433E-2</v>
      </c>
      <c r="M52"/>
      <c r="N52"/>
      <c r="O52"/>
    </row>
    <row r="53" spans="1:15" s="12" customFormat="1" ht="15" customHeight="1">
      <c r="A53" s="553"/>
      <c r="B53" s="187" t="s">
        <v>248</v>
      </c>
      <c r="C53" s="17">
        <v>861</v>
      </c>
      <c r="D53" s="17">
        <v>581</v>
      </c>
      <c r="E53" s="15">
        <f>D53/$D$54</f>
        <v>1.4805414551607445E-3</v>
      </c>
      <c r="F53" s="79">
        <f t="shared" si="1"/>
        <v>-0.32520325203252032</v>
      </c>
      <c r="G53" s="11"/>
      <c r="H53" s="130">
        <v>2517</v>
      </c>
      <c r="I53" s="130">
        <v>1785</v>
      </c>
      <c r="J53" s="15">
        <f>I53/$I$54</f>
        <v>1.6764687650858709E-3</v>
      </c>
      <c r="K53" s="79">
        <f t="shared" si="3"/>
        <v>-0.29082240762812872</v>
      </c>
      <c r="L53" s="17"/>
      <c r="M53"/>
      <c r="N53"/>
      <c r="O53"/>
    </row>
    <row r="54" spans="1:15" s="12" customFormat="1" ht="15" customHeight="1">
      <c r="A54" s="554"/>
      <c r="B54" s="188" t="s">
        <v>109</v>
      </c>
      <c r="C54" s="190">
        <v>397626</v>
      </c>
      <c r="D54" s="457">
        <v>392424</v>
      </c>
      <c r="E54" s="15">
        <f>D54/$D$54</f>
        <v>1</v>
      </c>
      <c r="F54" s="441">
        <f t="shared" si="1"/>
        <v>-1.3082645501048724E-2</v>
      </c>
      <c r="G54" s="14"/>
      <c r="H54" s="190">
        <v>1094233</v>
      </c>
      <c r="I54" s="190">
        <v>1064738</v>
      </c>
      <c r="J54" s="19">
        <f>I54/$I$54</f>
        <v>1</v>
      </c>
      <c r="K54" s="441">
        <f t="shared" si="3"/>
        <v>-2.69549538352435E-2</v>
      </c>
      <c r="L54" s="117"/>
      <c r="M54"/>
      <c r="N54"/>
      <c r="O54"/>
    </row>
    <row r="55" spans="1:15" s="12" customFormat="1" ht="15" customHeight="1">
      <c r="A55" s="550" t="s">
        <v>212</v>
      </c>
      <c r="B55" s="173" t="s">
        <v>22</v>
      </c>
      <c r="C55" s="30">
        <v>45051</v>
      </c>
      <c r="D55" s="59">
        <v>46015</v>
      </c>
      <c r="E55" s="143">
        <f>D55/$D$68</f>
        <v>6.9697098213609532E-2</v>
      </c>
      <c r="F55" s="79">
        <f t="shared" si="1"/>
        <v>2.1397971188208919E-2</v>
      </c>
      <c r="G55" s="6"/>
      <c r="H55" s="303">
        <v>134424</v>
      </c>
      <c r="I55" s="303">
        <v>132406</v>
      </c>
      <c r="J55" s="15">
        <f>I55/$I$68</f>
        <v>8.2724641266854221E-2</v>
      </c>
      <c r="K55" s="79">
        <f t="shared" si="3"/>
        <v>-1.501220020234482E-2</v>
      </c>
      <c r="L55" s="117"/>
      <c r="M55"/>
      <c r="N55"/>
      <c r="O55"/>
    </row>
    <row r="56" spans="1:15" s="12" customFormat="1" ht="15" customHeight="1">
      <c r="A56" s="550"/>
      <c r="B56" s="175" t="s">
        <v>23</v>
      </c>
      <c r="C56" s="30">
        <v>52099</v>
      </c>
      <c r="D56" s="59">
        <v>71907</v>
      </c>
      <c r="E56" s="15">
        <f t="shared" ref="E56:E68" si="13">D56/$D$68</f>
        <v>0.1089146852384227</v>
      </c>
      <c r="F56" s="79">
        <f t="shared" si="1"/>
        <v>0.38019923606979023</v>
      </c>
      <c r="G56" s="6"/>
      <c r="H56" s="303">
        <v>119278</v>
      </c>
      <c r="I56" s="303">
        <v>143253</v>
      </c>
      <c r="J56" s="15">
        <f t="shared" ref="J56:J68" si="14">I56/$I$68</f>
        <v>8.9501631613376043E-2</v>
      </c>
      <c r="K56" s="79">
        <f t="shared" si="3"/>
        <v>0.2010010228206375</v>
      </c>
      <c r="L56" s="117"/>
      <c r="M56"/>
      <c r="N56"/>
      <c r="O56"/>
    </row>
    <row r="57" spans="1:15" s="12" customFormat="1" ht="15" customHeight="1">
      <c r="A57" s="550"/>
      <c r="B57" s="191" t="s">
        <v>24</v>
      </c>
      <c r="C57" s="30">
        <v>34127</v>
      </c>
      <c r="D57" s="59">
        <v>40470</v>
      </c>
      <c r="E57" s="15">
        <f t="shared" si="13"/>
        <v>6.1298306306742968E-2</v>
      </c>
      <c r="F57" s="79">
        <f t="shared" si="1"/>
        <v>0.18586456471415594</v>
      </c>
      <c r="G57" s="6"/>
      <c r="H57" s="303">
        <v>109812</v>
      </c>
      <c r="I57" s="303">
        <v>115197</v>
      </c>
      <c r="J57" s="15">
        <f t="shared" si="14"/>
        <v>7.1972799571150894E-2</v>
      </c>
      <c r="K57" s="79">
        <f t="shared" si="3"/>
        <v>4.9038356463774448E-2</v>
      </c>
      <c r="M57"/>
      <c r="N57"/>
      <c r="O57"/>
    </row>
    <row r="58" spans="1:15" s="12" customFormat="1" ht="15" customHeight="1">
      <c r="A58" s="550"/>
      <c r="B58" s="175" t="s">
        <v>25</v>
      </c>
      <c r="C58" s="30">
        <v>14811</v>
      </c>
      <c r="D58" s="59">
        <v>15133</v>
      </c>
      <c r="E58" s="15">
        <f t="shared" si="13"/>
        <v>2.292135580281545E-2</v>
      </c>
      <c r="F58" s="79">
        <f t="shared" si="1"/>
        <v>2.174059820403754E-2</v>
      </c>
      <c r="G58" s="6"/>
      <c r="H58" s="303">
        <v>42327</v>
      </c>
      <c r="I58" s="303">
        <v>42174</v>
      </c>
      <c r="J58" s="15">
        <f t="shared" si="14"/>
        <v>2.6349478277331164E-2</v>
      </c>
      <c r="K58" s="79">
        <f t="shared" si="3"/>
        <v>-3.6147140123325536E-3</v>
      </c>
      <c r="M58"/>
      <c r="N58"/>
      <c r="O58"/>
    </row>
    <row r="59" spans="1:15" s="12" customFormat="1" ht="15" customHeight="1">
      <c r="A59" s="550"/>
      <c r="B59" s="175" t="s">
        <v>26</v>
      </c>
      <c r="C59" s="30">
        <v>7558</v>
      </c>
      <c r="D59" s="59">
        <v>7486</v>
      </c>
      <c r="E59" s="15">
        <f t="shared" si="13"/>
        <v>1.1338747739369355E-2</v>
      </c>
      <c r="F59" s="79">
        <f t="shared" si="1"/>
        <v>-9.5263297168563105E-3</v>
      </c>
      <c r="G59" s="6"/>
      <c r="H59" s="303">
        <v>19476</v>
      </c>
      <c r="I59" s="303">
        <v>19284</v>
      </c>
      <c r="J59" s="15">
        <f t="shared" si="14"/>
        <v>1.2048260518330113E-2</v>
      </c>
      <c r="K59" s="79">
        <f t="shared" si="3"/>
        <v>-9.8582871226124465E-3</v>
      </c>
      <c r="M59"/>
      <c r="N59"/>
      <c r="O59"/>
    </row>
    <row r="60" spans="1:15" s="12" customFormat="1" ht="15" customHeight="1">
      <c r="A60" s="550"/>
      <c r="B60" s="175" t="s">
        <v>27</v>
      </c>
      <c r="C60" s="30">
        <v>102966</v>
      </c>
      <c r="D60" s="59">
        <v>110661</v>
      </c>
      <c r="E60" s="15">
        <f t="shared" si="13"/>
        <v>0.16761383430221111</v>
      </c>
      <c r="F60" s="79">
        <f t="shared" si="1"/>
        <v>7.4733407144105826E-2</v>
      </c>
      <c r="G60" s="6"/>
      <c r="H60" s="303">
        <v>280887</v>
      </c>
      <c r="I60" s="303">
        <v>283060</v>
      </c>
      <c r="J60" s="15">
        <f t="shared" si="14"/>
        <v>0.17685027081095839</v>
      </c>
      <c r="K60" s="79">
        <f t="shared" si="3"/>
        <v>7.7362070868356317E-3</v>
      </c>
      <c r="M60"/>
      <c r="N60"/>
      <c r="O60"/>
    </row>
    <row r="61" spans="1:15" s="12" customFormat="1" ht="15" customHeight="1">
      <c r="A61" s="550"/>
      <c r="B61" s="175" t="s">
        <v>28</v>
      </c>
      <c r="C61" s="30">
        <v>50851</v>
      </c>
      <c r="D61" s="59">
        <v>53912</v>
      </c>
      <c r="E61" s="15">
        <f t="shared" si="13"/>
        <v>8.1658371376553657E-2</v>
      </c>
      <c r="F61" s="79">
        <f t="shared" si="1"/>
        <v>6.0195473048710937E-2</v>
      </c>
      <c r="G61" s="6"/>
      <c r="H61" s="303">
        <v>136096</v>
      </c>
      <c r="I61" s="303">
        <v>137387</v>
      </c>
      <c r="J61" s="15">
        <f t="shared" si="14"/>
        <v>8.5836671221313998E-2</v>
      </c>
      <c r="K61" s="79">
        <f t="shared" si="3"/>
        <v>9.4859510933458738E-3</v>
      </c>
      <c r="M61"/>
      <c r="N61"/>
      <c r="O61"/>
    </row>
    <row r="62" spans="1:15" s="12" customFormat="1" ht="15" customHeight="1">
      <c r="A62" s="550"/>
      <c r="B62" s="175" t="s">
        <v>29</v>
      </c>
      <c r="C62" s="30">
        <v>133069</v>
      </c>
      <c r="D62" s="59">
        <v>154046</v>
      </c>
      <c r="E62" s="15">
        <f t="shared" si="13"/>
        <v>0.23332737566910122</v>
      </c>
      <c r="F62" s="79">
        <f t="shared" si="1"/>
        <v>0.15764002134231114</v>
      </c>
      <c r="G62" s="6"/>
      <c r="H62" s="303">
        <v>340454</v>
      </c>
      <c r="I62" s="303">
        <v>360236</v>
      </c>
      <c r="J62" s="15">
        <f t="shared" si="14"/>
        <v>0.22506830409049816</v>
      </c>
      <c r="K62" s="79">
        <f t="shared" si="3"/>
        <v>5.8104765988944172E-2</v>
      </c>
      <c r="M62"/>
      <c r="N62"/>
      <c r="O62"/>
    </row>
    <row r="63" spans="1:15" s="12" customFormat="1" ht="15" customHeight="1">
      <c r="A63" s="550"/>
      <c r="B63" s="175" t="s">
        <v>30</v>
      </c>
      <c r="C63" s="30">
        <v>122095</v>
      </c>
      <c r="D63" s="59">
        <v>122837</v>
      </c>
      <c r="E63" s="15">
        <f t="shared" si="13"/>
        <v>0.1860563393081637</v>
      </c>
      <c r="F63" s="79">
        <f t="shared" ref="F63:F110" si="15">IF(ISERROR((D63-C63)/C63),".",(D63-C63)/C63)</f>
        <v>6.0772349400057329E-3</v>
      </c>
      <c r="G63" s="6"/>
      <c r="H63" s="303">
        <v>334897</v>
      </c>
      <c r="I63" s="303">
        <v>326512</v>
      </c>
      <c r="J63" s="15">
        <f t="shared" si="14"/>
        <v>0.20399821812699656</v>
      </c>
      <c r="K63" s="79">
        <f t="shared" ref="K63:K110" si="16">IF(ISERROR((I63-H63)/H63),".",(I63-H63)/H63)</f>
        <v>-2.5037548858305687E-2</v>
      </c>
      <c r="M63"/>
      <c r="N63"/>
      <c r="O63"/>
    </row>
    <row r="64" spans="1:15" s="12" customFormat="1" ht="15" customHeight="1">
      <c r="A64" s="550"/>
      <c r="B64" s="175" t="s">
        <v>31</v>
      </c>
      <c r="C64" s="30">
        <v>34943</v>
      </c>
      <c r="D64" s="59">
        <v>36658</v>
      </c>
      <c r="E64" s="15">
        <f t="shared" si="13"/>
        <v>5.552442086959683E-2</v>
      </c>
      <c r="F64" s="79">
        <f t="shared" si="15"/>
        <v>4.9079930171994392E-2</v>
      </c>
      <c r="G64" s="6"/>
      <c r="H64" s="303">
        <v>93412</v>
      </c>
      <c r="I64" s="303">
        <v>92496</v>
      </c>
      <c r="J64" s="15">
        <f t="shared" si="14"/>
        <v>5.7789665261536095E-2</v>
      </c>
      <c r="K64" s="79">
        <f t="shared" si="16"/>
        <v>-9.8060206397464992E-3</v>
      </c>
      <c r="M64"/>
      <c r="N64"/>
      <c r="O64"/>
    </row>
    <row r="65" spans="1:15" s="12" customFormat="1" ht="15" customHeight="1">
      <c r="A65" s="550"/>
      <c r="B65" s="175" t="s">
        <v>32</v>
      </c>
      <c r="C65" s="30">
        <v>205</v>
      </c>
      <c r="D65" s="17">
        <v>351</v>
      </c>
      <c r="E65" s="15">
        <f t="shared" si="13"/>
        <v>5.3164579969525031E-4</v>
      </c>
      <c r="F65" s="79">
        <f t="shared" si="15"/>
        <v>0.71219512195121948</v>
      </c>
      <c r="G65" s="16"/>
      <c r="H65" s="303">
        <v>357</v>
      </c>
      <c r="I65" s="303">
        <v>564</v>
      </c>
      <c r="J65" s="15">
        <f t="shared" si="14"/>
        <v>3.5237600769229326E-4</v>
      </c>
      <c r="K65" s="79">
        <f t="shared" si="16"/>
        <v>0.57983193277310929</v>
      </c>
      <c r="M65"/>
      <c r="N65"/>
      <c r="O65"/>
    </row>
    <row r="66" spans="1:15" s="12" customFormat="1" ht="15" customHeight="1">
      <c r="A66" s="550"/>
      <c r="B66" s="175" t="s">
        <v>107</v>
      </c>
      <c r="C66" s="30">
        <v>6889</v>
      </c>
      <c r="D66" s="59">
        <v>7409</v>
      </c>
      <c r="E66" s="15">
        <f t="shared" si="13"/>
        <v>1.1222118888723959E-2</v>
      </c>
      <c r="F66" s="79">
        <f t="shared" si="15"/>
        <v>7.5482653505588623E-2</v>
      </c>
      <c r="G66" s="6"/>
      <c r="H66" s="303">
        <v>8642</v>
      </c>
      <c r="I66" s="303">
        <v>9118</v>
      </c>
      <c r="J66" s="15">
        <f t="shared" si="14"/>
        <v>5.6967454576920748E-3</v>
      </c>
      <c r="K66" s="79">
        <f t="shared" si="16"/>
        <v>5.5079842629021061E-2</v>
      </c>
      <c r="M66"/>
      <c r="N66"/>
      <c r="O66"/>
    </row>
    <row r="67" spans="1:15" s="12" customFormat="1" ht="15" customHeight="1">
      <c r="A67" s="550"/>
      <c r="B67" s="175" t="s">
        <v>3</v>
      </c>
      <c r="C67" s="30">
        <v>11065</v>
      </c>
      <c r="D67" s="59">
        <v>14909</v>
      </c>
      <c r="E67" s="15">
        <f t="shared" si="13"/>
        <v>2.2582071873665205E-2</v>
      </c>
      <c r="F67" s="79">
        <f t="shared" si="15"/>
        <v>0.34740171712607321</v>
      </c>
      <c r="G67" s="6"/>
      <c r="H67" s="303">
        <v>12364</v>
      </c>
      <c r="I67" s="303">
        <v>16445</v>
      </c>
      <c r="J67" s="15">
        <f t="shared" si="14"/>
        <v>1.0274509656914474E-2</v>
      </c>
      <c r="K67" s="79">
        <f t="shared" si="16"/>
        <v>0.33007117437722422</v>
      </c>
      <c r="M67"/>
      <c r="N67"/>
      <c r="O67"/>
    </row>
    <row r="68" spans="1:15" ht="15" customHeight="1">
      <c r="A68" s="550"/>
      <c r="B68" s="177" t="s">
        <v>227</v>
      </c>
      <c r="C68" s="182">
        <v>593556</v>
      </c>
      <c r="D68" s="457">
        <v>660214</v>
      </c>
      <c r="E68" s="15">
        <f t="shared" si="13"/>
        <v>1</v>
      </c>
      <c r="F68" s="441">
        <f t="shared" si="15"/>
        <v>0.11230279872497287</v>
      </c>
      <c r="G68" s="14"/>
      <c r="H68" s="179">
        <v>1551411</v>
      </c>
      <c r="I68" s="179">
        <v>1600563</v>
      </c>
      <c r="J68" s="19">
        <f t="shared" si="14"/>
        <v>1</v>
      </c>
      <c r="K68" s="441">
        <f t="shared" si="16"/>
        <v>3.1682126786518855E-2</v>
      </c>
      <c r="M68"/>
      <c r="N68"/>
      <c r="O68"/>
    </row>
    <row r="69" spans="1:15" ht="15" customHeight="1">
      <c r="A69" s="550" t="s">
        <v>103</v>
      </c>
      <c r="B69" s="173" t="s">
        <v>22</v>
      </c>
      <c r="C69" s="131">
        <v>34798</v>
      </c>
      <c r="D69" s="59">
        <v>32363</v>
      </c>
      <c r="E69" s="143">
        <f>D69/$D$82</f>
        <v>8.1699577402921317E-2</v>
      </c>
      <c r="F69" s="79">
        <f t="shared" si="15"/>
        <v>-6.9975285935973339E-2</v>
      </c>
      <c r="G69" s="6"/>
      <c r="H69" s="304">
        <v>104862</v>
      </c>
      <c r="I69" s="304">
        <v>98959</v>
      </c>
      <c r="J69" s="15">
        <f>I69/$I$82</f>
        <v>9.1967023132319164E-2</v>
      </c>
      <c r="K69" s="79">
        <f t="shared" si="16"/>
        <v>-5.6293032747801876E-2</v>
      </c>
      <c r="M69"/>
      <c r="N69"/>
      <c r="O69"/>
    </row>
    <row r="70" spans="1:15" ht="15" customHeight="1">
      <c r="A70" s="550"/>
      <c r="B70" s="175" t="s">
        <v>23</v>
      </c>
      <c r="C70" s="131">
        <v>20127</v>
      </c>
      <c r="D70" s="59">
        <v>21917</v>
      </c>
      <c r="E70" s="15">
        <f t="shared" ref="E70:E82" si="17">D70/$D$82</f>
        <v>5.5328913819479859E-2</v>
      </c>
      <c r="F70" s="79">
        <f t="shared" si="15"/>
        <v>8.8935261092065385E-2</v>
      </c>
      <c r="G70" s="6"/>
      <c r="H70" s="304">
        <v>52679</v>
      </c>
      <c r="I70" s="304">
        <v>55309</v>
      </c>
      <c r="J70" s="15">
        <f t="shared" ref="J70:J82" si="18">I70/$I$82</f>
        <v>5.1401126551657163E-2</v>
      </c>
      <c r="K70" s="79">
        <f t="shared" si="16"/>
        <v>4.9925017559179177E-2</v>
      </c>
      <c r="M70"/>
      <c r="N70"/>
      <c r="O70"/>
    </row>
    <row r="71" spans="1:15" ht="15" customHeight="1">
      <c r="A71" s="550"/>
      <c r="B71" s="175" t="s">
        <v>24</v>
      </c>
      <c r="C71" s="131">
        <v>20719</v>
      </c>
      <c r="D71" s="59">
        <v>21416</v>
      </c>
      <c r="E71" s="15">
        <f t="shared" si="17"/>
        <v>5.4064151953186139E-2</v>
      </c>
      <c r="F71" s="79">
        <f t="shared" si="15"/>
        <v>3.3640619721029004E-2</v>
      </c>
      <c r="G71" s="6"/>
      <c r="H71" s="304">
        <v>69620</v>
      </c>
      <c r="I71" s="304">
        <v>70114</v>
      </c>
      <c r="J71" s="15">
        <f t="shared" si="18"/>
        <v>6.5160074979531177E-2</v>
      </c>
      <c r="K71" s="79">
        <f t="shared" si="16"/>
        <v>7.09566216604424E-3</v>
      </c>
      <c r="M71"/>
      <c r="N71"/>
      <c r="O71"/>
    </row>
    <row r="72" spans="1:15" ht="15" customHeight="1">
      <c r="A72" s="550"/>
      <c r="B72" s="175" t="s">
        <v>25</v>
      </c>
      <c r="C72" s="131">
        <v>10825</v>
      </c>
      <c r="D72" s="59">
        <v>10652</v>
      </c>
      <c r="E72" s="15">
        <f t="shared" si="17"/>
        <v>2.6890705388743871E-2</v>
      </c>
      <c r="F72" s="79">
        <f t="shared" si="15"/>
        <v>-1.5981524249422632E-2</v>
      </c>
      <c r="G72" s="6"/>
      <c r="H72" s="304">
        <v>31078</v>
      </c>
      <c r="I72" s="304">
        <v>30508</v>
      </c>
      <c r="J72" s="15">
        <f t="shared" si="18"/>
        <v>2.8352448405105077E-2</v>
      </c>
      <c r="K72" s="79">
        <f t="shared" si="16"/>
        <v>-1.8340948580989766E-2</v>
      </c>
      <c r="M72"/>
      <c r="N72"/>
      <c r="O72"/>
    </row>
    <row r="73" spans="1:15" ht="15" customHeight="1">
      <c r="A73" s="550"/>
      <c r="B73" s="175" t="s">
        <v>26</v>
      </c>
      <c r="C73" s="131">
        <v>5993</v>
      </c>
      <c r="D73" s="59">
        <v>5208</v>
      </c>
      <c r="E73" s="15">
        <f t="shared" si="17"/>
        <v>1.3147464669975411E-2</v>
      </c>
      <c r="F73" s="79">
        <f t="shared" si="15"/>
        <v>-0.13098615050892709</v>
      </c>
      <c r="G73" s="6"/>
      <c r="H73" s="304">
        <v>15785</v>
      </c>
      <c r="I73" s="304">
        <v>14665</v>
      </c>
      <c r="J73" s="15">
        <f t="shared" si="18"/>
        <v>1.3628840168508783E-2</v>
      </c>
      <c r="K73" s="79">
        <f t="shared" si="16"/>
        <v>-7.0953436807095344E-2</v>
      </c>
      <c r="M73"/>
      <c r="N73"/>
      <c r="O73"/>
    </row>
    <row r="74" spans="1:15" ht="15" customHeight="1">
      <c r="A74" s="550"/>
      <c r="B74" s="175" t="s">
        <v>27</v>
      </c>
      <c r="C74" s="131">
        <v>87577</v>
      </c>
      <c r="D74" s="59">
        <v>89396</v>
      </c>
      <c r="E74" s="15">
        <f t="shared" si="17"/>
        <v>0.22567794770298039</v>
      </c>
      <c r="F74" s="79">
        <f t="shared" si="15"/>
        <v>2.0770293570229626E-2</v>
      </c>
      <c r="G74" s="6"/>
      <c r="H74" s="304">
        <v>239693</v>
      </c>
      <c r="I74" s="304">
        <v>236340</v>
      </c>
      <c r="J74" s="15">
        <f t="shared" si="18"/>
        <v>0.21964132870271844</v>
      </c>
      <c r="K74" s="79">
        <f t="shared" si="16"/>
        <v>-1.3988727246936707E-2</v>
      </c>
      <c r="M74"/>
      <c r="N74"/>
      <c r="O74"/>
    </row>
    <row r="75" spans="1:15" ht="15" customHeight="1">
      <c r="A75" s="550"/>
      <c r="B75" s="175" t="s">
        <v>28</v>
      </c>
      <c r="C75" s="131">
        <v>44250</v>
      </c>
      <c r="D75" s="59">
        <v>42208</v>
      </c>
      <c r="E75" s="15">
        <f t="shared" si="17"/>
        <v>0.10655303164176692</v>
      </c>
      <c r="F75" s="79">
        <f t="shared" si="15"/>
        <v>-4.6146892655367235E-2</v>
      </c>
      <c r="G75" s="6"/>
      <c r="H75" s="304">
        <v>121900</v>
      </c>
      <c r="I75" s="304">
        <v>117339</v>
      </c>
      <c r="J75" s="15">
        <f t="shared" si="18"/>
        <v>0.10904837889755555</v>
      </c>
      <c r="K75" s="79">
        <f t="shared" si="16"/>
        <v>-3.7415914684167349E-2</v>
      </c>
      <c r="M75"/>
      <c r="N75"/>
      <c r="O75"/>
    </row>
    <row r="76" spans="1:15" ht="15" customHeight="1">
      <c r="A76" s="550"/>
      <c r="B76" s="175" t="s">
        <v>29</v>
      </c>
      <c r="C76" s="131">
        <v>55517</v>
      </c>
      <c r="D76" s="59">
        <v>56917</v>
      </c>
      <c r="E76" s="15">
        <f t="shared" si="17"/>
        <v>0.14368553122522859</v>
      </c>
      <c r="F76" s="79">
        <f t="shared" si="15"/>
        <v>2.5217500945656286E-2</v>
      </c>
      <c r="G76" s="6"/>
      <c r="H76" s="304">
        <v>169199</v>
      </c>
      <c r="I76" s="304">
        <v>170158</v>
      </c>
      <c r="J76" s="15">
        <f t="shared" si="18"/>
        <v>0.15813543712193096</v>
      </c>
      <c r="K76" s="79">
        <f t="shared" si="16"/>
        <v>5.6678821978853305E-3</v>
      </c>
      <c r="M76"/>
      <c r="N76"/>
      <c r="O76"/>
    </row>
    <row r="77" spans="1:15" ht="15" customHeight="1">
      <c r="A77" s="550"/>
      <c r="B77" s="175" t="s">
        <v>30</v>
      </c>
      <c r="C77" s="131">
        <v>103382</v>
      </c>
      <c r="D77" s="59">
        <v>97313</v>
      </c>
      <c r="E77" s="15">
        <f t="shared" si="17"/>
        <v>0.24566421456016077</v>
      </c>
      <c r="F77" s="79">
        <f t="shared" si="15"/>
        <v>-5.8704610086862313E-2</v>
      </c>
      <c r="G77" s="6"/>
      <c r="H77" s="304">
        <v>288713</v>
      </c>
      <c r="I77" s="304">
        <v>272583</v>
      </c>
      <c r="J77" s="15">
        <f t="shared" si="18"/>
        <v>0.25332356901824954</v>
      </c>
      <c r="K77" s="79">
        <f t="shared" si="16"/>
        <v>-5.5868630785589839E-2</v>
      </c>
      <c r="M77"/>
      <c r="N77"/>
      <c r="O77"/>
    </row>
    <row r="78" spans="1:15" ht="15" customHeight="1">
      <c r="A78" s="550"/>
      <c r="B78" s="175" t="s">
        <v>31</v>
      </c>
      <c r="C78" s="131">
        <v>26002</v>
      </c>
      <c r="D78" s="59">
        <v>25372</v>
      </c>
      <c r="E78" s="15">
        <f t="shared" si="17"/>
        <v>6.4050974194818769E-2</v>
      </c>
      <c r="F78" s="79">
        <f t="shared" si="15"/>
        <v>-2.422890546881009E-2</v>
      </c>
      <c r="G78" s="6"/>
      <c r="H78" s="304">
        <v>70726</v>
      </c>
      <c r="I78" s="304">
        <v>67058</v>
      </c>
      <c r="J78" s="15">
        <f t="shared" si="18"/>
        <v>6.2319997546529969E-2</v>
      </c>
      <c r="K78" s="79">
        <f t="shared" si="16"/>
        <v>-5.1862115770720807E-2</v>
      </c>
      <c r="M78"/>
      <c r="N78"/>
      <c r="O78"/>
    </row>
    <row r="79" spans="1:15" ht="15" customHeight="1">
      <c r="A79" s="550"/>
      <c r="B79" s="175" t="s">
        <v>32</v>
      </c>
      <c r="C79" s="131">
        <v>73</v>
      </c>
      <c r="D79" s="17">
        <v>91</v>
      </c>
      <c r="E79" s="15">
        <f t="shared" si="17"/>
        <v>2.2972720525494671E-4</v>
      </c>
      <c r="F79" s="79">
        <f t="shared" si="15"/>
        <v>0.24657534246575341</v>
      </c>
      <c r="G79" s="16"/>
      <c r="H79" s="304">
        <v>116</v>
      </c>
      <c r="I79" s="304">
        <v>164</v>
      </c>
      <c r="J79" s="15">
        <f t="shared" si="18"/>
        <v>1.5241253239927995E-4</v>
      </c>
      <c r="K79" s="79">
        <f t="shared" si="16"/>
        <v>0.41379310344827586</v>
      </c>
      <c r="M79"/>
      <c r="N79"/>
      <c r="O79"/>
    </row>
    <row r="80" spans="1:15" ht="15" customHeight="1">
      <c r="A80" s="550"/>
      <c r="B80" s="175" t="s">
        <v>107</v>
      </c>
      <c r="C80" s="131">
        <v>6235</v>
      </c>
      <c r="D80" s="59">
        <v>6755</v>
      </c>
      <c r="E80" s="15">
        <f t="shared" si="17"/>
        <v>1.7052827159309506E-2</v>
      </c>
      <c r="F80" s="79">
        <f t="shared" si="15"/>
        <v>8.3400160384923816E-2</v>
      </c>
      <c r="G80" s="6"/>
      <c r="H80" s="304">
        <v>7821</v>
      </c>
      <c r="I80" s="304">
        <v>8226</v>
      </c>
      <c r="J80" s="15">
        <f t="shared" si="18"/>
        <v>7.6447895824175412E-3</v>
      </c>
      <c r="K80" s="79">
        <f t="shared" si="16"/>
        <v>5.1783659378596088E-2</v>
      </c>
      <c r="M80"/>
      <c r="N80"/>
      <c r="O80"/>
    </row>
    <row r="81" spans="1:15" s="12" customFormat="1" ht="15" customHeight="1">
      <c r="A81" s="550"/>
      <c r="B81" s="175" t="s">
        <v>3</v>
      </c>
      <c r="C81" s="131">
        <v>5665</v>
      </c>
      <c r="D81" s="59">
        <v>6396</v>
      </c>
      <c r="E81" s="15">
        <f t="shared" si="17"/>
        <v>1.6146540712204827E-2</v>
      </c>
      <c r="F81" s="79">
        <f t="shared" si="15"/>
        <v>0.12903795233892321</v>
      </c>
      <c r="G81" s="6"/>
      <c r="H81" s="304">
        <v>6596</v>
      </c>
      <c r="I81" s="304">
        <v>7232</v>
      </c>
      <c r="J81" s="15">
        <f t="shared" si="18"/>
        <v>6.7210209409243448E-3</v>
      </c>
      <c r="K81" s="79">
        <f t="shared" si="16"/>
        <v>9.6422073984232873E-2</v>
      </c>
      <c r="L81" s="17"/>
      <c r="M81"/>
      <c r="N81"/>
      <c r="O81"/>
    </row>
    <row r="82" spans="1:15" ht="15" customHeight="1">
      <c r="A82" s="550"/>
      <c r="B82" s="177" t="s">
        <v>228</v>
      </c>
      <c r="C82" s="186">
        <v>400341</v>
      </c>
      <c r="D82" s="457">
        <v>396122</v>
      </c>
      <c r="E82" s="15">
        <f t="shared" si="17"/>
        <v>1</v>
      </c>
      <c r="F82" s="441">
        <f t="shared" si="15"/>
        <v>-1.0538515915182307E-2</v>
      </c>
      <c r="G82" s="14"/>
      <c r="H82" s="305">
        <v>1102757</v>
      </c>
      <c r="I82" s="305">
        <v>1076027</v>
      </c>
      <c r="J82" s="19">
        <f t="shared" si="18"/>
        <v>1</v>
      </c>
      <c r="K82" s="441">
        <f t="shared" si="16"/>
        <v>-2.4239247631164435E-2</v>
      </c>
      <c r="M82"/>
      <c r="N82"/>
      <c r="O82"/>
    </row>
    <row r="83" spans="1:15" ht="15" customHeight="1">
      <c r="A83" s="550" t="s">
        <v>104</v>
      </c>
      <c r="B83" s="173" t="s">
        <v>22</v>
      </c>
      <c r="C83" s="132">
        <v>10253</v>
      </c>
      <c r="D83" s="59">
        <v>13652</v>
      </c>
      <c r="E83" s="143">
        <f>D83/$D$96</f>
        <v>5.1697825979937363E-2</v>
      </c>
      <c r="F83" s="79">
        <f t="shared" si="15"/>
        <v>0.33151272798205406</v>
      </c>
      <c r="G83" s="6"/>
      <c r="H83" s="306">
        <v>29562</v>
      </c>
      <c r="I83" s="306">
        <v>33447</v>
      </c>
      <c r="J83" s="15">
        <f>I83/$I$96</f>
        <v>6.3767602008716645E-2</v>
      </c>
      <c r="K83" s="79">
        <f t="shared" si="16"/>
        <v>0.13141871321290846</v>
      </c>
      <c r="M83"/>
      <c r="N83"/>
      <c r="O83"/>
    </row>
    <row r="84" spans="1:15" ht="15" customHeight="1">
      <c r="A84" s="550"/>
      <c r="B84" s="175" t="s">
        <v>23</v>
      </c>
      <c r="C84" s="132">
        <v>31971</v>
      </c>
      <c r="D84" s="59">
        <v>49990</v>
      </c>
      <c r="E84" s="15">
        <f t="shared" ref="E84:E96" si="19">D84/$D$96</f>
        <v>0.18930371526055295</v>
      </c>
      <c r="F84" s="79">
        <f t="shared" si="15"/>
        <v>0.56360451659316257</v>
      </c>
      <c r="G84" s="6"/>
      <c r="H84" s="306">
        <v>66598</v>
      </c>
      <c r="I84" s="306">
        <v>87943</v>
      </c>
      <c r="J84" s="15">
        <f t="shared" ref="J84:J96" si="20">I84/$I$96</f>
        <v>0.16766568671188947</v>
      </c>
      <c r="K84" s="79">
        <f t="shared" si="16"/>
        <v>0.32050512027388212</v>
      </c>
      <c r="M84"/>
      <c r="N84"/>
      <c r="O84"/>
    </row>
    <row r="85" spans="1:15" ht="15" customHeight="1">
      <c r="A85" s="550"/>
      <c r="B85" s="175" t="s">
        <v>24</v>
      </c>
      <c r="C85" s="132">
        <v>13408</v>
      </c>
      <c r="D85" s="59">
        <v>19054</v>
      </c>
      <c r="E85" s="15">
        <f t="shared" si="19"/>
        <v>7.2154290669625448E-2</v>
      </c>
      <c r="F85" s="79">
        <f t="shared" si="15"/>
        <v>0.42109188544152742</v>
      </c>
      <c r="G85" s="6"/>
      <c r="H85" s="306">
        <v>40191</v>
      </c>
      <c r="I85" s="306">
        <v>45083</v>
      </c>
      <c r="J85" s="15">
        <f t="shared" si="20"/>
        <v>8.5951947898435507E-2</v>
      </c>
      <c r="K85" s="79">
        <f t="shared" si="16"/>
        <v>0.12171879276454928</v>
      </c>
      <c r="M85"/>
      <c r="N85"/>
      <c r="O85"/>
    </row>
    <row r="86" spans="1:15" ht="15" customHeight="1">
      <c r="A86" s="550"/>
      <c r="B86" s="175" t="s">
        <v>25</v>
      </c>
      <c r="C86" s="132">
        <v>3986</v>
      </c>
      <c r="D86" s="59">
        <v>4481</v>
      </c>
      <c r="E86" s="15">
        <f t="shared" si="19"/>
        <v>1.6968792720194796E-2</v>
      </c>
      <c r="F86" s="79">
        <f t="shared" si="15"/>
        <v>0.12418464626191671</v>
      </c>
      <c r="G86" s="6"/>
      <c r="H86" s="306">
        <v>11249</v>
      </c>
      <c r="I86" s="306">
        <v>11666</v>
      </c>
      <c r="J86" s="15">
        <f t="shared" si="20"/>
        <v>2.2241541693834674E-2</v>
      </c>
      <c r="K86" s="79">
        <f t="shared" si="16"/>
        <v>3.7069961774379948E-2</v>
      </c>
      <c r="M86"/>
      <c r="N86"/>
      <c r="O86"/>
    </row>
    <row r="87" spans="1:15" ht="15" customHeight="1">
      <c r="A87" s="550"/>
      <c r="B87" s="175" t="s">
        <v>26</v>
      </c>
      <c r="C87" s="132">
        <v>1565</v>
      </c>
      <c r="D87" s="59">
        <v>2278</v>
      </c>
      <c r="E87" s="15">
        <f t="shared" si="19"/>
        <v>8.6264025477803489E-3</v>
      </c>
      <c r="F87" s="79">
        <f t="shared" si="15"/>
        <v>0.45559105431309904</v>
      </c>
      <c r="G87" s="6"/>
      <c r="H87" s="306">
        <v>3691</v>
      </c>
      <c r="I87" s="306">
        <v>4619</v>
      </c>
      <c r="J87" s="15">
        <f t="shared" si="20"/>
        <v>8.80624730703089E-3</v>
      </c>
      <c r="K87" s="79">
        <f t="shared" si="16"/>
        <v>0.25142237875914386</v>
      </c>
      <c r="M87"/>
      <c r="N87"/>
      <c r="O87"/>
    </row>
    <row r="88" spans="1:15" ht="15" customHeight="1">
      <c r="A88" s="550"/>
      <c r="B88" s="175" t="s">
        <v>27</v>
      </c>
      <c r="C88" s="132">
        <v>15389</v>
      </c>
      <c r="D88" s="59">
        <v>21263</v>
      </c>
      <c r="E88" s="15">
        <f t="shared" si="19"/>
        <v>8.0519401832069168E-2</v>
      </c>
      <c r="F88" s="79">
        <f t="shared" si="15"/>
        <v>0.38170121515368122</v>
      </c>
      <c r="G88" s="6"/>
      <c r="H88" s="306">
        <v>41194</v>
      </c>
      <c r="I88" s="306">
        <v>46716</v>
      </c>
      <c r="J88" s="15">
        <f t="shared" si="20"/>
        <v>8.9065306169139435E-2</v>
      </c>
      <c r="K88" s="79">
        <f t="shared" si="16"/>
        <v>0.13404864786133902</v>
      </c>
      <c r="M88"/>
      <c r="N88"/>
      <c r="O88"/>
    </row>
    <row r="89" spans="1:15" ht="15" customHeight="1">
      <c r="A89" s="550"/>
      <c r="B89" s="175" t="s">
        <v>28</v>
      </c>
      <c r="C89" s="132">
        <v>6599</v>
      </c>
      <c r="D89" s="59">
        <v>11702</v>
      </c>
      <c r="E89" s="15">
        <f t="shared" si="19"/>
        <v>4.4313504220423898E-2</v>
      </c>
      <c r="F89" s="79">
        <f t="shared" si="15"/>
        <v>0.77329898469465075</v>
      </c>
      <c r="G89" s="6"/>
      <c r="H89" s="306">
        <v>14194</v>
      </c>
      <c r="I89" s="306">
        <v>20046</v>
      </c>
      <c r="J89" s="15">
        <f t="shared" si="20"/>
        <v>3.8218236310184284E-2</v>
      </c>
      <c r="K89" s="79">
        <f t="shared" si="16"/>
        <v>0.41228688178103423</v>
      </c>
      <c r="M89"/>
      <c r="N89"/>
      <c r="O89"/>
    </row>
    <row r="90" spans="1:15" ht="15" customHeight="1">
      <c r="A90" s="550"/>
      <c r="B90" s="175" t="s">
        <v>29</v>
      </c>
      <c r="C90" s="132">
        <v>77551</v>
      </c>
      <c r="D90" s="59">
        <v>97128</v>
      </c>
      <c r="E90" s="15">
        <f t="shared" si="19"/>
        <v>0.36780738659385853</v>
      </c>
      <c r="F90" s="79">
        <f t="shared" si="15"/>
        <v>0.25244032958956042</v>
      </c>
      <c r="G90" s="6"/>
      <c r="H90" s="306">
        <v>171251</v>
      </c>
      <c r="I90" s="306">
        <v>190077</v>
      </c>
      <c r="J90" s="15">
        <f t="shared" si="20"/>
        <v>0.36238689529736101</v>
      </c>
      <c r="K90" s="79">
        <f t="shared" si="16"/>
        <v>0.10993220477544657</v>
      </c>
      <c r="M90"/>
      <c r="N90"/>
      <c r="O90"/>
    </row>
    <row r="91" spans="1:15" ht="15" customHeight="1">
      <c r="A91" s="550"/>
      <c r="B91" s="175" t="s">
        <v>30</v>
      </c>
      <c r="C91" s="132">
        <v>18709</v>
      </c>
      <c r="D91" s="59">
        <v>25523</v>
      </c>
      <c r="E91" s="15">
        <f t="shared" si="19"/>
        <v>9.6651304752852427E-2</v>
      </c>
      <c r="F91" s="79">
        <f t="shared" si="15"/>
        <v>0.36420973862846756</v>
      </c>
      <c r="G91" s="6"/>
      <c r="H91" s="306">
        <v>46180</v>
      </c>
      <c r="I91" s="306">
        <v>53928</v>
      </c>
      <c r="J91" s="15">
        <f t="shared" si="20"/>
        <v>0.10281517747858017</v>
      </c>
      <c r="K91" s="79">
        <f t="shared" si="16"/>
        <v>0.16777825898657428</v>
      </c>
      <c r="M91"/>
      <c r="N91"/>
      <c r="O91"/>
    </row>
    <row r="92" spans="1:15" ht="15" customHeight="1">
      <c r="A92" s="550"/>
      <c r="B92" s="175" t="s">
        <v>31</v>
      </c>
      <c r="C92" s="132">
        <v>8941</v>
      </c>
      <c r="D92" s="59">
        <v>11284</v>
      </c>
      <c r="E92" s="15">
        <f t="shared" si="19"/>
        <v>4.2730608581717934E-2</v>
      </c>
      <c r="F92" s="79">
        <f t="shared" si="15"/>
        <v>0.26205122469522424</v>
      </c>
      <c r="G92" s="6"/>
      <c r="H92" s="306">
        <v>22686</v>
      </c>
      <c r="I92" s="306">
        <v>25436</v>
      </c>
      <c r="J92" s="15">
        <f t="shared" si="20"/>
        <v>4.849441578299149E-2</v>
      </c>
      <c r="K92" s="79">
        <f t="shared" si="16"/>
        <v>0.12122013576655206</v>
      </c>
      <c r="M92"/>
      <c r="N92"/>
      <c r="O92"/>
    </row>
    <row r="93" spans="1:15" ht="15" customHeight="1">
      <c r="A93" s="550"/>
      <c r="B93" s="175" t="s">
        <v>32</v>
      </c>
      <c r="C93" s="132">
        <v>132</v>
      </c>
      <c r="D93" s="17">
        <v>260</v>
      </c>
      <c r="E93" s="15">
        <f t="shared" si="19"/>
        <v>9.845762346017957E-4</v>
      </c>
      <c r="F93" s="79">
        <f t="shared" si="15"/>
        <v>0.96969696969696972</v>
      </c>
      <c r="G93" s="16"/>
      <c r="H93" s="306">
        <v>241</v>
      </c>
      <c r="I93" s="306">
        <v>400</v>
      </c>
      <c r="J93" s="15">
        <f t="shared" si="20"/>
        <v>7.6261072154413417E-4</v>
      </c>
      <c r="K93" s="79">
        <f t="shared" si="16"/>
        <v>0.65975103734439833</v>
      </c>
      <c r="M93"/>
      <c r="N93"/>
      <c r="O93"/>
    </row>
    <row r="94" spans="1:15" ht="15" customHeight="1">
      <c r="A94" s="550"/>
      <c r="B94" s="175" t="s">
        <v>107</v>
      </c>
      <c r="C94" s="132">
        <v>654</v>
      </c>
      <c r="D94" s="17">
        <v>654</v>
      </c>
      <c r="E94" s="15">
        <f t="shared" si="19"/>
        <v>2.4765879131906708E-3</v>
      </c>
      <c r="F94" s="79">
        <f t="shared" si="15"/>
        <v>0</v>
      </c>
      <c r="G94" s="6"/>
      <c r="H94" s="306">
        <v>821</v>
      </c>
      <c r="I94" s="306">
        <v>892</v>
      </c>
      <c r="J94" s="15">
        <f t="shared" si="20"/>
        <v>1.7006219090434193E-3</v>
      </c>
      <c r="K94" s="79">
        <f t="shared" si="16"/>
        <v>8.6479902557856272E-2</v>
      </c>
      <c r="M94"/>
      <c r="N94"/>
      <c r="O94"/>
    </row>
    <row r="95" spans="1:15" s="12" customFormat="1" ht="15" customHeight="1">
      <c r="A95" s="550"/>
      <c r="B95" s="175" t="s">
        <v>3</v>
      </c>
      <c r="C95" s="132">
        <v>5400</v>
      </c>
      <c r="D95" s="59">
        <v>8502</v>
      </c>
      <c r="E95" s="15">
        <f t="shared" si="19"/>
        <v>3.2195642871478719E-2</v>
      </c>
      <c r="F95" s="79">
        <f t="shared" si="15"/>
        <v>0.57444444444444442</v>
      </c>
      <c r="G95" s="6"/>
      <c r="H95" s="306">
        <v>5768</v>
      </c>
      <c r="I95" s="306">
        <v>9202</v>
      </c>
      <c r="J95" s="15">
        <f t="shared" si="20"/>
        <v>1.7543859649122806E-2</v>
      </c>
      <c r="K95" s="79">
        <f t="shared" si="16"/>
        <v>0.59535367545076279</v>
      </c>
      <c r="L95" s="17"/>
      <c r="M95"/>
      <c r="N95"/>
      <c r="O95"/>
    </row>
    <row r="96" spans="1:15" ht="15" customHeight="1">
      <c r="A96" s="550"/>
      <c r="B96" s="177" t="s">
        <v>229</v>
      </c>
      <c r="C96" s="186">
        <v>193207</v>
      </c>
      <c r="D96" s="457">
        <v>264073</v>
      </c>
      <c r="E96" s="19">
        <f t="shared" si="19"/>
        <v>1</v>
      </c>
      <c r="F96" s="441">
        <f t="shared" si="15"/>
        <v>0.36678795281744453</v>
      </c>
      <c r="G96" s="14"/>
      <c r="H96" s="305">
        <v>448642</v>
      </c>
      <c r="I96" s="305">
        <v>524514</v>
      </c>
      <c r="J96" s="19">
        <f t="shared" si="20"/>
        <v>1</v>
      </c>
      <c r="K96" s="441">
        <f t="shared" si="16"/>
        <v>0.16911479531564141</v>
      </c>
      <c r="M96"/>
      <c r="N96"/>
      <c r="O96"/>
    </row>
    <row r="97" spans="1:17" ht="15" customHeight="1">
      <c r="A97" s="550" t="s">
        <v>282</v>
      </c>
      <c r="B97" s="100" t="s">
        <v>22</v>
      </c>
      <c r="C97" s="31">
        <v>537</v>
      </c>
      <c r="D97" s="17">
        <v>433</v>
      </c>
      <c r="E97" s="15">
        <f>D97/$D$110</f>
        <v>4.2693748767501476E-2</v>
      </c>
      <c r="F97" s="79">
        <f t="shared" si="15"/>
        <v>-0.19366852886405958</v>
      </c>
      <c r="G97" s="6"/>
      <c r="H97" s="307">
        <v>1368</v>
      </c>
      <c r="I97" s="307">
        <v>1223</v>
      </c>
      <c r="J97" s="15">
        <f>I97/$I$110</f>
        <v>5.2469003389248786E-2</v>
      </c>
      <c r="K97" s="79">
        <f t="shared" si="16"/>
        <v>-0.10599415204678363</v>
      </c>
      <c r="M97"/>
      <c r="N97"/>
      <c r="O97"/>
    </row>
    <row r="98" spans="1:17" ht="15" customHeight="1">
      <c r="A98" s="550"/>
      <c r="B98" s="100" t="s">
        <v>23</v>
      </c>
      <c r="C98" s="31">
        <v>195</v>
      </c>
      <c r="D98" s="17">
        <v>200</v>
      </c>
      <c r="E98" s="15">
        <f t="shared" ref="E98:E110" si="21">D98/$D$110</f>
        <v>1.9719976336028396E-2</v>
      </c>
      <c r="F98" s="79">
        <f t="shared" si="15"/>
        <v>2.564102564102564E-2</v>
      </c>
      <c r="G98" s="6"/>
      <c r="H98" s="307">
        <v>475</v>
      </c>
      <c r="I98" s="307">
        <v>460</v>
      </c>
      <c r="J98" s="15">
        <f t="shared" ref="J98:J110" si="22">I98/$I$110</f>
        <v>1.9734866360633232E-2</v>
      </c>
      <c r="K98" s="79">
        <f t="shared" si="16"/>
        <v>-3.1578947368421054E-2</v>
      </c>
      <c r="M98"/>
      <c r="N98"/>
      <c r="O98"/>
    </row>
    <row r="99" spans="1:17" ht="15" customHeight="1">
      <c r="A99" s="550"/>
      <c r="B99" s="100" t="s">
        <v>24</v>
      </c>
      <c r="C99" s="31">
        <v>219</v>
      </c>
      <c r="D99" s="17">
        <v>255</v>
      </c>
      <c r="E99" s="15">
        <f t="shared" si="21"/>
        <v>2.5142969828436206E-2</v>
      </c>
      <c r="F99" s="79">
        <f t="shared" si="15"/>
        <v>0.16438356164383561</v>
      </c>
      <c r="G99" s="6"/>
      <c r="H99" s="307">
        <v>647</v>
      </c>
      <c r="I99" s="307">
        <v>679</v>
      </c>
      <c r="J99" s="15">
        <f t="shared" si="22"/>
        <v>2.9130378823630357E-2</v>
      </c>
      <c r="K99" s="79">
        <f t="shared" si="16"/>
        <v>4.945904173106646E-2</v>
      </c>
      <c r="M99"/>
      <c r="N99"/>
      <c r="O99"/>
    </row>
    <row r="100" spans="1:17" s="12" customFormat="1" ht="15" customHeight="1">
      <c r="A100" s="550"/>
      <c r="B100" s="100" t="s">
        <v>25</v>
      </c>
      <c r="C100" s="31">
        <v>129</v>
      </c>
      <c r="D100" s="17">
        <v>153</v>
      </c>
      <c r="E100" s="15">
        <f t="shared" si="21"/>
        <v>1.5085781897061723E-2</v>
      </c>
      <c r="F100" s="79">
        <f t="shared" si="15"/>
        <v>0.18604651162790697</v>
      </c>
      <c r="G100" s="6"/>
      <c r="H100" s="307">
        <v>320</v>
      </c>
      <c r="I100" s="307">
        <v>333</v>
      </c>
      <c r="J100" s="15">
        <f t="shared" si="22"/>
        <v>1.4286327169762752E-2</v>
      </c>
      <c r="K100" s="79">
        <f t="shared" si="16"/>
        <v>4.0625000000000001E-2</v>
      </c>
      <c r="L100" s="17"/>
      <c r="M100"/>
      <c r="N100"/>
      <c r="O100"/>
      <c r="P100" s="17"/>
      <c r="Q100" s="17"/>
    </row>
    <row r="101" spans="1:17" ht="15" customHeight="1">
      <c r="A101" s="550"/>
      <c r="B101" s="100" t="s">
        <v>26</v>
      </c>
      <c r="C101" s="31">
        <v>110</v>
      </c>
      <c r="D101" s="17">
        <v>107</v>
      </c>
      <c r="E101" s="15">
        <f t="shared" ref="E101" si="23">D101/$D$110</f>
        <v>1.0550187339775191E-2</v>
      </c>
      <c r="F101" s="79">
        <f t="shared" ref="F101" si="24">IF(ISERROR((D101-C101)/C101),".",(D101-C101)/C101)</f>
        <v>-2.7272727272727271E-2</v>
      </c>
      <c r="G101" s="6"/>
      <c r="H101" s="307">
        <v>279</v>
      </c>
      <c r="I101" s="307">
        <v>285</v>
      </c>
      <c r="J101" s="15">
        <f t="shared" si="22"/>
        <v>1.2227036766914067E-2</v>
      </c>
      <c r="K101" s="79">
        <f t="shared" si="16"/>
        <v>2.1505376344086023E-2</v>
      </c>
      <c r="M101"/>
      <c r="N101"/>
      <c r="O101"/>
    </row>
    <row r="102" spans="1:17" ht="15" customHeight="1">
      <c r="A102" s="550"/>
      <c r="B102" s="100" t="s">
        <v>27</v>
      </c>
      <c r="C102" s="31">
        <v>2086</v>
      </c>
      <c r="D102" s="59">
        <v>2405</v>
      </c>
      <c r="E102" s="15">
        <f t="shared" si="21"/>
        <v>0.23713271544074147</v>
      </c>
      <c r="F102" s="79">
        <f t="shared" si="15"/>
        <v>0.15292425695110259</v>
      </c>
      <c r="G102" s="6"/>
      <c r="H102" s="307">
        <v>5313</v>
      </c>
      <c r="I102" s="307">
        <v>5553</v>
      </c>
      <c r="J102" s="15">
        <f t="shared" si="22"/>
        <v>0.23823415847955726</v>
      </c>
      <c r="K102" s="79">
        <f t="shared" si="16"/>
        <v>4.517221908526256E-2</v>
      </c>
      <c r="M102"/>
      <c r="N102"/>
      <c r="O102"/>
    </row>
    <row r="103" spans="1:17" ht="15" customHeight="1">
      <c r="A103" s="550"/>
      <c r="B103" s="100" t="s">
        <v>28</v>
      </c>
      <c r="C103" s="31">
        <v>1240</v>
      </c>
      <c r="D103" s="59">
        <v>1284</v>
      </c>
      <c r="E103" s="15">
        <f t="shared" si="21"/>
        <v>0.1266022480773023</v>
      </c>
      <c r="F103" s="79">
        <f t="shared" si="15"/>
        <v>3.5483870967741936E-2</v>
      </c>
      <c r="G103" s="6"/>
      <c r="H103" s="307">
        <v>2998</v>
      </c>
      <c r="I103" s="307">
        <v>3093</v>
      </c>
      <c r="J103" s="15">
        <f t="shared" si="22"/>
        <v>0.13269552533356213</v>
      </c>
      <c r="K103" s="79">
        <f t="shared" si="16"/>
        <v>3.1687791861240829E-2</v>
      </c>
      <c r="M103"/>
      <c r="N103"/>
      <c r="O103"/>
    </row>
    <row r="104" spans="1:17" ht="15" customHeight="1">
      <c r="A104" s="550"/>
      <c r="B104" s="100" t="s">
        <v>29</v>
      </c>
      <c r="C104" s="31">
        <v>839</v>
      </c>
      <c r="D104" s="17">
        <v>893</v>
      </c>
      <c r="E104" s="15">
        <f t="shared" si="21"/>
        <v>8.8049694340366788E-2</v>
      </c>
      <c r="F104" s="79">
        <f t="shared" si="15"/>
        <v>6.4362336114421936E-2</v>
      </c>
      <c r="G104" s="6"/>
      <c r="H104" s="307">
        <v>2100</v>
      </c>
      <c r="I104" s="307">
        <v>2094</v>
      </c>
      <c r="J104" s="15">
        <f t="shared" si="22"/>
        <v>8.983654382427389E-2</v>
      </c>
      <c r="K104" s="79">
        <f t="shared" si="16"/>
        <v>-2.8571428571428571E-3</v>
      </c>
      <c r="M104"/>
      <c r="N104"/>
      <c r="O104"/>
    </row>
    <row r="105" spans="1:17" ht="15" customHeight="1">
      <c r="A105" s="550"/>
      <c r="B105" s="100" t="s">
        <v>30</v>
      </c>
      <c r="C105" s="31">
        <v>3022</v>
      </c>
      <c r="D105" s="59">
        <v>3035</v>
      </c>
      <c r="E105" s="15">
        <f t="shared" si="21"/>
        <v>0.29925064089923092</v>
      </c>
      <c r="F105" s="79">
        <f t="shared" si="15"/>
        <v>4.3017868960953014E-3</v>
      </c>
      <c r="G105" s="6"/>
      <c r="H105" s="307">
        <v>7453</v>
      </c>
      <c r="I105" s="307">
        <v>7242</v>
      </c>
      <c r="J105" s="15">
        <f t="shared" si="22"/>
        <v>0.31069543952979534</v>
      </c>
      <c r="K105" s="79">
        <f t="shared" si="16"/>
        <v>-2.8310747350060377E-2</v>
      </c>
      <c r="M105"/>
      <c r="N105"/>
      <c r="O105"/>
    </row>
    <row r="106" spans="1:17" ht="15" customHeight="1">
      <c r="A106" s="550"/>
      <c r="B106" s="100" t="s">
        <v>31</v>
      </c>
      <c r="C106" s="31">
        <v>617</v>
      </c>
      <c r="D106" s="17">
        <v>647</v>
      </c>
      <c r="E106" s="15">
        <f t="shared" si="21"/>
        <v>6.3794123447051862E-2</v>
      </c>
      <c r="F106" s="79">
        <f t="shared" si="15"/>
        <v>4.8622366288492709E-2</v>
      </c>
      <c r="G106" s="6"/>
      <c r="H106" s="307">
        <v>1397</v>
      </c>
      <c r="I106" s="307">
        <v>1416</v>
      </c>
      <c r="J106" s="15">
        <f t="shared" si="22"/>
        <v>6.074906688403621E-2</v>
      </c>
      <c r="K106" s="79">
        <f t="shared" si="16"/>
        <v>1.3600572655690766E-2</v>
      </c>
      <c r="M106"/>
      <c r="N106"/>
      <c r="O106"/>
    </row>
    <row r="107" spans="1:17" ht="15" customHeight="1">
      <c r="A107" s="550"/>
      <c r="B107" s="100" t="s">
        <v>32</v>
      </c>
      <c r="C107" s="31">
        <v>5</v>
      </c>
      <c r="D107" s="287" t="s">
        <v>289</v>
      </c>
      <c r="E107" s="79" t="s">
        <v>290</v>
      </c>
      <c r="F107" s="79" t="s">
        <v>290</v>
      </c>
      <c r="G107" s="16"/>
      <c r="H107" s="6">
        <v>8</v>
      </c>
      <c r="I107" s="6">
        <v>5</v>
      </c>
      <c r="J107" s="15">
        <f t="shared" si="22"/>
        <v>2.1450941696340468E-4</v>
      </c>
      <c r="K107" s="79">
        <f t="shared" si="16"/>
        <v>-0.375</v>
      </c>
      <c r="M107"/>
      <c r="N107"/>
      <c r="O107"/>
    </row>
    <row r="108" spans="1:17" ht="15" customHeight="1">
      <c r="A108" s="550"/>
      <c r="B108" s="100" t="s">
        <v>107</v>
      </c>
      <c r="C108" s="32">
        <v>543</v>
      </c>
      <c r="D108" s="17">
        <v>568</v>
      </c>
      <c r="E108" s="15">
        <f t="shared" si="21"/>
        <v>5.6004732794320645E-2</v>
      </c>
      <c r="F108" s="79">
        <f t="shared" si="15"/>
        <v>4.6040515653775323E-2</v>
      </c>
      <c r="G108" s="6"/>
      <c r="H108" s="308">
        <v>743</v>
      </c>
      <c r="I108" s="308">
        <v>754</v>
      </c>
      <c r="J108" s="15">
        <f t="shared" si="22"/>
        <v>3.2348020078081428E-2</v>
      </c>
      <c r="K108" s="79">
        <f t="shared" si="16"/>
        <v>1.4804845222072678E-2</v>
      </c>
      <c r="M108"/>
      <c r="N108"/>
      <c r="O108"/>
    </row>
    <row r="109" spans="1:17" s="12" customFormat="1" ht="15" customHeight="1">
      <c r="A109" s="550"/>
      <c r="B109" s="100" t="s">
        <v>3</v>
      </c>
      <c r="C109" s="33">
        <v>126</v>
      </c>
      <c r="D109" s="287">
        <v>159</v>
      </c>
      <c r="E109" s="15">
        <f t="shared" si="21"/>
        <v>1.5677381187142576E-2</v>
      </c>
      <c r="F109" s="79">
        <f t="shared" si="15"/>
        <v>0.26190476190476192</v>
      </c>
      <c r="G109" s="6"/>
      <c r="H109" s="308">
        <v>148</v>
      </c>
      <c r="I109" s="308">
        <v>172</v>
      </c>
      <c r="J109" s="15">
        <f t="shared" si="22"/>
        <v>7.3791239435411216E-3</v>
      </c>
      <c r="K109" s="79">
        <f t="shared" si="16"/>
        <v>0.16216216216216217</v>
      </c>
      <c r="L109" s="17"/>
      <c r="M109"/>
      <c r="N109"/>
      <c r="O109"/>
      <c r="P109" s="17"/>
      <c r="Q109" s="17"/>
    </row>
    <row r="110" spans="1:17" s="12" customFormat="1" ht="15" customHeight="1">
      <c r="A110" s="550"/>
      <c r="B110" s="101" t="s">
        <v>291</v>
      </c>
      <c r="C110" s="34">
        <v>9668</v>
      </c>
      <c r="D110" s="457">
        <v>10142</v>
      </c>
      <c r="E110" s="19">
        <f t="shared" si="21"/>
        <v>1</v>
      </c>
      <c r="F110" s="441">
        <f t="shared" si="15"/>
        <v>4.9027720314439388E-2</v>
      </c>
      <c r="G110" s="14"/>
      <c r="H110" s="299">
        <v>23249</v>
      </c>
      <c r="I110" s="299">
        <v>23309</v>
      </c>
      <c r="J110" s="19">
        <f t="shared" si="22"/>
        <v>1</v>
      </c>
      <c r="K110" s="441">
        <f t="shared" si="16"/>
        <v>2.5807561615553355E-3</v>
      </c>
      <c r="L110" s="17"/>
      <c r="M110"/>
      <c r="N110"/>
      <c r="O110"/>
      <c r="P110" s="17"/>
      <c r="Q110" s="17"/>
    </row>
    <row r="111" spans="1:17" s="12" customFormat="1" ht="15" customHeight="1">
      <c r="A111" s="239"/>
      <c r="B111" s="240"/>
      <c r="C111" s="237"/>
      <c r="D111" s="237"/>
      <c r="E111" s="4"/>
      <c r="F111" s="291"/>
      <c r="G111" s="11"/>
      <c r="H111" s="238"/>
      <c r="I111" s="238"/>
      <c r="J111" s="4"/>
      <c r="K111" s="291"/>
      <c r="L111" s="17"/>
      <c r="M111"/>
      <c r="N111"/>
      <c r="O111"/>
      <c r="P111" s="17"/>
      <c r="Q111" s="17"/>
    </row>
    <row r="112" spans="1:17" s="12" customFormat="1" ht="15" customHeight="1">
      <c r="A112" s="542" t="s">
        <v>223</v>
      </c>
      <c r="B112" s="542"/>
      <c r="C112" s="542"/>
      <c r="D112" s="542"/>
      <c r="E112" s="542"/>
      <c r="F112" s="542"/>
      <c r="G112" s="542"/>
      <c r="H112" s="542"/>
      <c r="I112" s="542"/>
      <c r="J112" s="542"/>
      <c r="K112" s="542"/>
      <c r="L112" s="17"/>
      <c r="M112"/>
      <c r="N112"/>
      <c r="O112"/>
      <c r="P112" s="17"/>
      <c r="Q112" s="17"/>
    </row>
    <row r="113" spans="1:17" s="12" customFormat="1" ht="17.25" customHeight="1">
      <c r="A113" s="542" t="s">
        <v>224</v>
      </c>
      <c r="B113" s="542"/>
      <c r="C113" s="542"/>
      <c r="D113" s="542"/>
      <c r="E113" s="542"/>
      <c r="F113" s="542"/>
      <c r="G113" s="542"/>
      <c r="H113" s="542"/>
      <c r="I113" s="542"/>
      <c r="J113" s="542"/>
      <c r="K113" s="542"/>
      <c r="L113" s="17"/>
      <c r="M113"/>
      <c r="N113"/>
      <c r="O113"/>
      <c r="P113" s="17"/>
      <c r="Q113" s="17"/>
    </row>
    <row r="114" spans="1:17" s="12" customFormat="1" ht="15" customHeight="1">
      <c r="A114" s="542" t="s">
        <v>225</v>
      </c>
      <c r="B114" s="542"/>
      <c r="C114" s="542"/>
      <c r="D114" s="542"/>
      <c r="E114" s="542"/>
      <c r="F114" s="542"/>
      <c r="G114" s="542"/>
      <c r="H114" s="542"/>
      <c r="I114" s="542"/>
      <c r="J114" s="542"/>
      <c r="K114" s="542"/>
      <c r="L114" s="17"/>
      <c r="M114"/>
      <c r="N114"/>
      <c r="O114"/>
    </row>
    <row r="115" spans="1:17" s="12" customFormat="1" ht="13">
      <c r="A115" s="540" t="s">
        <v>226</v>
      </c>
      <c r="B115" s="540"/>
      <c r="C115" s="540"/>
      <c r="D115" s="540"/>
      <c r="E115" s="540"/>
      <c r="F115" s="540"/>
      <c r="G115" s="540"/>
      <c r="H115" s="540"/>
      <c r="I115" s="540"/>
      <c r="J115" s="540"/>
      <c r="K115" s="540"/>
      <c r="L115" s="17"/>
      <c r="M115"/>
      <c r="N115"/>
      <c r="O115"/>
    </row>
    <row r="116" spans="1:17" ht="26.5" customHeight="1">
      <c r="A116" s="541" t="s">
        <v>303</v>
      </c>
      <c r="B116" s="542"/>
      <c r="C116" s="542"/>
      <c r="D116" s="542"/>
      <c r="E116" s="542"/>
      <c r="F116" s="542"/>
      <c r="G116" s="542"/>
      <c r="H116" s="542"/>
      <c r="I116" s="542"/>
      <c r="J116" s="542"/>
      <c r="K116" s="542"/>
    </row>
    <row r="117" spans="1:17" ht="17.149999999999999" customHeight="1">
      <c r="A117" s="533" t="s">
        <v>283</v>
      </c>
      <c r="B117" s="533"/>
      <c r="C117" s="534"/>
      <c r="D117" s="534"/>
      <c r="E117" s="534"/>
      <c r="F117" s="535"/>
      <c r="G117" s="534"/>
      <c r="H117" s="534"/>
      <c r="I117" s="534"/>
      <c r="J117" s="534"/>
      <c r="K117" s="535"/>
    </row>
    <row r="118" spans="1:17" s="12" customFormat="1" ht="15" customHeight="1">
      <c r="A118" s="102" t="s">
        <v>298</v>
      </c>
      <c r="B118" s="102"/>
      <c r="C118" s="102"/>
      <c r="D118" s="102"/>
      <c r="E118" s="102"/>
      <c r="F118" s="102"/>
      <c r="G118" s="102"/>
      <c r="H118" s="102"/>
      <c r="I118" s="102"/>
      <c r="J118" s="102"/>
      <c r="K118" s="287"/>
      <c r="L118" s="17"/>
      <c r="M118"/>
      <c r="N118"/>
      <c r="O118"/>
    </row>
    <row r="119" spans="1:17" s="12" customFormat="1" ht="15" customHeight="1">
      <c r="A119" s="102" t="s">
        <v>108</v>
      </c>
      <c r="B119" s="17"/>
      <c r="C119" s="103"/>
      <c r="D119" s="103"/>
      <c r="E119" s="536"/>
      <c r="F119" s="314"/>
      <c r="G119" s="103"/>
      <c r="H119" s="103"/>
      <c r="I119" s="103"/>
      <c r="J119" s="536"/>
      <c r="K119" s="315"/>
      <c r="L119" s="17"/>
      <c r="M119"/>
      <c r="N119"/>
      <c r="O119"/>
    </row>
    <row r="120" spans="1:17" s="12" customFormat="1" ht="15" customHeight="1">
      <c r="A120" s="17"/>
      <c r="B120" s="5"/>
      <c r="C120" s="17"/>
      <c r="D120" s="17"/>
      <c r="E120" s="15"/>
      <c r="F120" s="287"/>
      <c r="G120" s="17"/>
      <c r="H120" s="17"/>
      <c r="I120" s="17"/>
      <c r="J120" s="15"/>
      <c r="K120" s="79"/>
      <c r="L120" s="17"/>
      <c r="M120"/>
      <c r="N120"/>
      <c r="O120"/>
    </row>
    <row r="121" spans="1:17" s="12" customFormat="1" ht="15" customHeight="1">
      <c r="A121" s="17"/>
      <c r="B121" s="121"/>
      <c r="C121" s="17"/>
      <c r="D121" s="17"/>
      <c r="E121" s="15"/>
      <c r="F121" s="287"/>
      <c r="G121" s="17"/>
      <c r="H121" s="17"/>
      <c r="I121" s="17"/>
      <c r="J121" s="15"/>
      <c r="K121" s="79"/>
      <c r="L121" s="17"/>
      <c r="M121"/>
      <c r="N121"/>
      <c r="O121"/>
    </row>
    <row r="122" spans="1:17" s="12" customFormat="1" ht="15" customHeight="1">
      <c r="A122" s="17"/>
      <c r="B122" s="5"/>
      <c r="C122" s="17"/>
      <c r="D122" s="17"/>
      <c r="E122" s="15"/>
      <c r="F122" s="287"/>
      <c r="G122" s="17"/>
      <c r="H122" s="17"/>
      <c r="I122" s="17"/>
      <c r="J122" s="15"/>
      <c r="K122" s="79"/>
      <c r="L122" s="17"/>
      <c r="M122"/>
      <c r="N122"/>
      <c r="O122"/>
    </row>
    <row r="123" spans="1:17" s="12" customFormat="1" ht="15" customHeight="1">
      <c r="A123" s="17"/>
      <c r="B123" s="5"/>
      <c r="C123" s="17"/>
      <c r="D123" s="17"/>
      <c r="E123" s="15"/>
      <c r="F123" s="287"/>
      <c r="G123" s="17"/>
      <c r="H123" s="17"/>
      <c r="I123" s="17"/>
      <c r="J123" s="15"/>
      <c r="K123" s="79"/>
      <c r="L123" s="17"/>
      <c r="M123"/>
      <c r="N123"/>
      <c r="O123"/>
    </row>
    <row r="124" spans="1:17" s="12" customFormat="1" ht="15" customHeight="1">
      <c r="A124" s="17"/>
      <c r="B124" s="5"/>
      <c r="C124" s="17"/>
      <c r="D124" s="17"/>
      <c r="E124" s="15"/>
      <c r="F124" s="287"/>
      <c r="G124" s="17"/>
      <c r="H124" s="17"/>
      <c r="I124" s="17"/>
      <c r="J124" s="15"/>
      <c r="K124" s="79"/>
      <c r="L124" s="17"/>
      <c r="M124"/>
      <c r="N124"/>
      <c r="O124"/>
    </row>
    <row r="125" spans="1:17" s="16" customFormat="1" ht="14.25" customHeight="1">
      <c r="A125" s="17"/>
      <c r="B125" s="5"/>
      <c r="C125" s="17"/>
      <c r="D125" s="17"/>
      <c r="E125" s="15"/>
      <c r="F125" s="287"/>
      <c r="G125" s="17"/>
      <c r="H125" s="17"/>
      <c r="I125" s="17"/>
      <c r="J125" s="15"/>
      <c r="K125" s="79"/>
      <c r="L125" s="97"/>
      <c r="M125" s="98"/>
    </row>
    <row r="126" spans="1:17" s="16" customFormat="1" ht="22.5" customHeight="1">
      <c r="A126" s="17"/>
      <c r="B126" s="5"/>
      <c r="C126" s="17"/>
      <c r="D126" s="17"/>
      <c r="E126" s="15"/>
      <c r="F126" s="287"/>
      <c r="G126" s="17"/>
      <c r="H126" s="17"/>
      <c r="I126" s="17"/>
      <c r="J126" s="15"/>
      <c r="K126" s="79"/>
      <c r="L126" s="97"/>
      <c r="M126" s="98"/>
    </row>
    <row r="127" spans="1:17" s="16" customFormat="1" ht="13.5" customHeight="1">
      <c r="A127" s="17"/>
      <c r="B127" s="5"/>
      <c r="C127" s="17"/>
      <c r="D127" s="17"/>
      <c r="E127" s="15"/>
      <c r="F127" s="287"/>
      <c r="G127" s="17"/>
      <c r="H127" s="17"/>
      <c r="I127" s="17"/>
      <c r="J127" s="15"/>
      <c r="K127" s="79"/>
      <c r="L127" s="97"/>
      <c r="M127" s="98"/>
    </row>
    <row r="128" spans="1:17" s="16" customFormat="1" ht="15" customHeight="1">
      <c r="A128" s="17"/>
      <c r="B128" s="5"/>
      <c r="C128" s="17"/>
      <c r="D128" s="17"/>
      <c r="E128" s="15"/>
      <c r="F128" s="287"/>
      <c r="G128" s="17"/>
      <c r="H128" s="17"/>
      <c r="I128" s="17"/>
      <c r="J128" s="15"/>
      <c r="K128" s="79"/>
      <c r="L128" s="97"/>
      <c r="M128" s="98"/>
    </row>
    <row r="129" spans="1:13" s="16" customFormat="1" ht="25.15" customHeight="1">
      <c r="A129" s="17"/>
      <c r="B129" s="5"/>
      <c r="C129" s="17"/>
      <c r="D129" s="17"/>
      <c r="E129" s="15"/>
      <c r="F129" s="287"/>
      <c r="G129" s="17"/>
      <c r="H129" s="17"/>
      <c r="I129" s="17"/>
      <c r="J129" s="15"/>
      <c r="K129" s="79"/>
      <c r="L129" s="97"/>
      <c r="M129" s="98"/>
    </row>
    <row r="130" spans="1:13" s="16" customFormat="1" ht="13.5" customHeight="1">
      <c r="A130" s="17"/>
      <c r="B130" s="5"/>
      <c r="C130" s="17"/>
      <c r="D130" s="17"/>
      <c r="E130" s="15"/>
      <c r="F130" s="287"/>
      <c r="G130" s="17"/>
      <c r="H130" s="17"/>
      <c r="I130" s="17"/>
      <c r="J130" s="15"/>
      <c r="K130" s="79"/>
      <c r="L130" s="97"/>
      <c r="M130" s="98"/>
    </row>
    <row r="131" spans="1:13" s="16" customFormat="1" ht="25.15" customHeight="1">
      <c r="A131" s="17"/>
      <c r="B131" s="5"/>
      <c r="C131" s="17"/>
      <c r="D131" s="17"/>
      <c r="E131" s="15"/>
      <c r="F131" s="287"/>
      <c r="G131" s="17"/>
      <c r="H131" s="17"/>
      <c r="I131" s="17"/>
      <c r="J131" s="15"/>
      <c r="K131" s="79"/>
      <c r="L131" s="97"/>
      <c r="M131" s="98"/>
    </row>
    <row r="132" spans="1:13" s="16" customFormat="1" ht="19.149999999999999" customHeight="1">
      <c r="A132" s="17"/>
      <c r="B132" s="5"/>
      <c r="C132" s="17"/>
      <c r="D132" s="17"/>
      <c r="E132" s="15"/>
      <c r="F132" s="287"/>
      <c r="G132" s="17"/>
      <c r="H132" s="17"/>
      <c r="I132" s="17"/>
      <c r="J132" s="15"/>
      <c r="K132" s="79"/>
      <c r="L132" s="97"/>
      <c r="M132" s="98"/>
    </row>
    <row r="136" spans="1:13" ht="32.25" customHeight="1"/>
  </sheetData>
  <mergeCells count="24">
    <mergeCell ref="A38:A46"/>
    <mergeCell ref="I4:J4"/>
    <mergeCell ref="A97:A110"/>
    <mergeCell ref="A6:A14"/>
    <mergeCell ref="A83:A96"/>
    <mergeCell ref="A47:A49"/>
    <mergeCell ref="A69:A82"/>
    <mergeCell ref="A55:A68"/>
    <mergeCell ref="A50:A54"/>
    <mergeCell ref="A29:A37"/>
    <mergeCell ref="A15:A18"/>
    <mergeCell ref="A19:A22"/>
    <mergeCell ref="A23:A25"/>
    <mergeCell ref="A26:A28"/>
    <mergeCell ref="C3:F3"/>
    <mergeCell ref="H3:K3"/>
    <mergeCell ref="D4:E4"/>
    <mergeCell ref="F4:F5"/>
    <mergeCell ref="K4:K5"/>
    <mergeCell ref="A115:K115"/>
    <mergeCell ref="A116:K116"/>
    <mergeCell ref="A112:K112"/>
    <mergeCell ref="A113:K113"/>
    <mergeCell ref="A114:K114"/>
  </mergeCells>
  <hyperlinks>
    <hyperlink ref="A1" location="Contents!A1" display="&lt;Back to contents&gt;" xr:uid="{00000000-0004-0000-0100-000000000000}"/>
  </hyperlinks>
  <pageMargins left="0.39370078740157483" right="0.39370078740157483" top="0.39370078740157483" bottom="0.11811023622047245" header="0" footer="0"/>
  <pageSetup paperSize="8" scale="72" fitToHeight="0" orientation="portrait" r:id="rId1"/>
  <headerFooter alignWithMargins="0"/>
  <rowBreaks count="1" manualBreakCount="1">
    <brk id="9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121"/>
  <sheetViews>
    <sheetView showGridLines="0" zoomScaleNormal="100" workbookViewId="0">
      <pane xSplit="2" ySplit="5" topLeftCell="C6" activePane="bottomRight" state="frozen"/>
      <selection pane="topRight" activeCell="C1" sqref="C1"/>
      <selection pane="bottomLeft" activeCell="A6" sqref="A6"/>
      <selection pane="bottomRight" activeCell="L20" sqref="L20"/>
    </sheetView>
  </sheetViews>
  <sheetFormatPr defaultColWidth="9.26953125" defaultRowHeight="15" customHeight="1"/>
  <cols>
    <col min="1" max="1" width="23.7265625" style="17" customWidth="1"/>
    <col min="2" max="2" width="78" style="5" customWidth="1"/>
    <col min="3" max="3" width="8.7265625" style="17" customWidth="1"/>
    <col min="4" max="4" width="9.7265625" style="17" customWidth="1"/>
    <col min="5" max="5" width="9" style="79" customWidth="1"/>
    <col min="6" max="6" width="9.7265625" style="79" customWidth="1"/>
    <col min="7" max="7" width="1.26953125" style="17" customWidth="1"/>
    <col min="8" max="9" width="9.7265625" style="17" customWidth="1"/>
    <col min="10" max="10" width="9" style="15" customWidth="1"/>
    <col min="11" max="11" width="9.7265625" style="79" customWidth="1"/>
    <col min="12" max="16384" width="9.26953125" style="17"/>
  </cols>
  <sheetData>
    <row r="1" spans="1:13" ht="15" customHeight="1">
      <c r="A1" s="20" t="s">
        <v>93</v>
      </c>
    </row>
    <row r="2" spans="1:13" s="167" customFormat="1" ht="30" customHeight="1">
      <c r="A2" s="192" t="s">
        <v>297</v>
      </c>
      <c r="E2" s="309"/>
      <c r="F2" s="309"/>
      <c r="J2" s="168"/>
      <c r="K2" s="309"/>
    </row>
    <row r="3" spans="1:13" ht="15" customHeight="1">
      <c r="A3" s="555" t="s">
        <v>21</v>
      </c>
      <c r="B3" s="555"/>
      <c r="C3" s="543" t="s">
        <v>0</v>
      </c>
      <c r="D3" s="543"/>
      <c r="E3" s="543"/>
      <c r="F3" s="543"/>
      <c r="G3" s="2"/>
      <c r="H3" s="543" t="s">
        <v>1</v>
      </c>
      <c r="I3" s="543"/>
      <c r="J3" s="543"/>
      <c r="K3" s="543"/>
    </row>
    <row r="4" spans="1:13" ht="15" customHeight="1">
      <c r="A4" s="556"/>
      <c r="B4" s="556"/>
      <c r="C4" s="8">
        <v>2022</v>
      </c>
      <c r="D4" s="544">
        <v>2023</v>
      </c>
      <c r="E4" s="544"/>
      <c r="F4" s="558" t="s">
        <v>263</v>
      </c>
      <c r="G4" s="8"/>
      <c r="H4" s="8">
        <v>2022</v>
      </c>
      <c r="I4" s="544">
        <v>2023</v>
      </c>
      <c r="J4" s="544"/>
      <c r="K4" s="558" t="s">
        <v>263</v>
      </c>
    </row>
    <row r="5" spans="1:13" ht="15" customHeight="1">
      <c r="A5" s="557"/>
      <c r="B5" s="557"/>
      <c r="C5" s="9" t="s">
        <v>77</v>
      </c>
      <c r="D5" s="9" t="s">
        <v>77</v>
      </c>
      <c r="E5" s="286" t="s">
        <v>78</v>
      </c>
      <c r="F5" s="558"/>
      <c r="G5" s="9"/>
      <c r="H5" s="9" t="s">
        <v>77</v>
      </c>
      <c r="I5" s="9" t="s">
        <v>77</v>
      </c>
      <c r="J5" s="10" t="s">
        <v>78</v>
      </c>
      <c r="K5" s="559"/>
    </row>
    <row r="6" spans="1:13" ht="15" customHeight="1">
      <c r="A6" s="462" t="s">
        <v>79</v>
      </c>
      <c r="B6" s="173" t="s">
        <v>265</v>
      </c>
      <c r="C6" s="193">
        <v>13773</v>
      </c>
      <c r="D6" s="193">
        <v>13645</v>
      </c>
      <c r="E6" s="289">
        <f>D6/$D$14</f>
        <v>2.3981510773665154E-2</v>
      </c>
      <c r="F6" s="289">
        <f>IF(ISERROR((D6-C6)/C6),".",(D6-C6)/C6)</f>
        <v>-9.2935453423364546E-3</v>
      </c>
      <c r="G6" s="144"/>
      <c r="H6" s="328">
        <v>66088</v>
      </c>
      <c r="I6" s="328">
        <v>65549</v>
      </c>
      <c r="J6" s="289">
        <f>I6/$I$14</f>
        <v>4.5863702611157332E-2</v>
      </c>
      <c r="K6" s="289">
        <f>IF(ISERROR((I6-H6)/H6),".",(I6-H6)/H6)</f>
        <v>-8.1557922769640474E-3</v>
      </c>
      <c r="L6" s="116"/>
      <c r="M6" s="116"/>
    </row>
    <row r="7" spans="1:13" ht="15" customHeight="1">
      <c r="A7" s="463"/>
      <c r="B7" s="175" t="s">
        <v>266</v>
      </c>
      <c r="C7" s="35">
        <v>159749</v>
      </c>
      <c r="D7" s="35">
        <v>198610</v>
      </c>
      <c r="E7" s="79">
        <f t="shared" ref="E7:E13" si="0">D7/$D$14</f>
        <v>0.34906323596611483</v>
      </c>
      <c r="F7" s="79">
        <f t="shared" ref="F7:F68" si="1">IF(ISERROR((D7-C7)/C7),".",(D7-C7)/C7)</f>
        <v>0.24326286862515573</v>
      </c>
      <c r="G7" s="16"/>
      <c r="H7" s="485">
        <v>344775</v>
      </c>
      <c r="I7" s="485">
        <v>383834</v>
      </c>
      <c r="J7" s="79">
        <f t="shared" ref="J7:J14" si="2">I7/$I$14</f>
        <v>0.26856318827214698</v>
      </c>
      <c r="K7" s="79">
        <f t="shared" ref="K7:K68" si="3">IF(ISERROR((I7-H7)/H7),".",(I7-H7)/H7)</f>
        <v>0.1132883764774128</v>
      </c>
      <c r="L7" s="116"/>
      <c r="M7" s="116"/>
    </row>
    <row r="8" spans="1:13" ht="15" customHeight="1">
      <c r="A8" s="463"/>
      <c r="B8" s="176" t="s">
        <v>98</v>
      </c>
      <c r="C8" s="36">
        <f>SUM(C6:C7)</f>
        <v>173522</v>
      </c>
      <c r="D8" s="36">
        <f t="shared" ref="D8:I8" si="4">SUM(D6:D7)</f>
        <v>212255</v>
      </c>
      <c r="E8" s="79">
        <f>D8/$D$14</f>
        <v>0.37304474673977994</v>
      </c>
      <c r="F8" s="79">
        <f t="shared" si="1"/>
        <v>0.22321665264346885</v>
      </c>
      <c r="G8" s="36">
        <f t="shared" si="4"/>
        <v>0</v>
      </c>
      <c r="H8" s="36">
        <f t="shared" si="4"/>
        <v>410863</v>
      </c>
      <c r="I8" s="36">
        <f t="shared" si="4"/>
        <v>449383</v>
      </c>
      <c r="J8" s="79">
        <f t="shared" si="2"/>
        <v>0.31442689088330433</v>
      </c>
      <c r="K8" s="79">
        <f t="shared" si="3"/>
        <v>9.3753879030236353E-2</v>
      </c>
      <c r="L8" s="116"/>
      <c r="M8" s="116"/>
    </row>
    <row r="9" spans="1:13" ht="15" customHeight="1">
      <c r="A9" s="463"/>
      <c r="B9" s="175" t="s">
        <v>264</v>
      </c>
      <c r="C9" s="35">
        <v>292003</v>
      </c>
      <c r="D9" s="35">
        <v>300605</v>
      </c>
      <c r="E9" s="79">
        <f t="shared" si="0"/>
        <v>0.52832261239410871</v>
      </c>
      <c r="F9" s="79">
        <f t="shared" si="1"/>
        <v>2.94586014527248E-2</v>
      </c>
      <c r="G9" s="6"/>
      <c r="H9" s="485">
        <v>922433</v>
      </c>
      <c r="I9" s="485">
        <v>905199</v>
      </c>
      <c r="J9" s="79">
        <f t="shared" si="2"/>
        <v>0.63335486033222477</v>
      </c>
      <c r="K9" s="79">
        <f t="shared" si="3"/>
        <v>-1.868319975542939E-2</v>
      </c>
      <c r="L9" s="116"/>
      <c r="M9" s="116"/>
    </row>
    <row r="10" spans="1:13" ht="15" customHeight="1">
      <c r="A10" s="463"/>
      <c r="B10" s="175" t="s">
        <v>267</v>
      </c>
      <c r="C10" s="35">
        <v>24082</v>
      </c>
      <c r="D10" s="35">
        <v>26843</v>
      </c>
      <c r="E10" s="79">
        <f t="shared" si="0"/>
        <v>4.7177405181201448E-2</v>
      </c>
      <c r="F10" s="79">
        <f t="shared" si="1"/>
        <v>0.11464994601777261</v>
      </c>
      <c r="G10" s="6"/>
      <c r="H10" s="485">
        <v>38110</v>
      </c>
      <c r="I10" s="485">
        <v>40202</v>
      </c>
      <c r="J10" s="79">
        <f t="shared" si="2"/>
        <v>2.8128767370573876E-2</v>
      </c>
      <c r="K10" s="79">
        <f t="shared" si="3"/>
        <v>5.489372868013645E-2</v>
      </c>
      <c r="L10" s="116"/>
      <c r="M10" s="116"/>
    </row>
    <row r="11" spans="1:13" ht="15" customHeight="1">
      <c r="A11" s="463"/>
      <c r="B11" s="176" t="s">
        <v>99</v>
      </c>
      <c r="C11" s="36">
        <f>SUM(C9:C10)</f>
        <v>316085</v>
      </c>
      <c r="D11" s="36">
        <f t="shared" ref="D11:I11" si="5">SUM(D9:D10)</f>
        <v>327448</v>
      </c>
      <c r="E11" s="79">
        <f t="shared" si="0"/>
        <v>0.57550001757531022</v>
      </c>
      <c r="F11" s="79">
        <f t="shared" si="1"/>
        <v>3.594919088219941E-2</v>
      </c>
      <c r="G11" s="36">
        <f t="shared" si="5"/>
        <v>0</v>
      </c>
      <c r="H11" s="36">
        <f t="shared" si="5"/>
        <v>960543</v>
      </c>
      <c r="I11" s="36">
        <f t="shared" si="5"/>
        <v>945401</v>
      </c>
      <c r="J11" s="79">
        <f t="shared" si="2"/>
        <v>0.66148362770279867</v>
      </c>
      <c r="K11" s="79">
        <f t="shared" si="3"/>
        <v>-1.5764000154079517E-2</v>
      </c>
      <c r="L11" s="116"/>
      <c r="M11" s="116"/>
    </row>
    <row r="12" spans="1:13" ht="15" customHeight="1">
      <c r="A12" s="463"/>
      <c r="B12" s="175" t="s">
        <v>2</v>
      </c>
      <c r="C12" s="35">
        <v>16982</v>
      </c>
      <c r="D12" s="35">
        <v>15598</v>
      </c>
      <c r="E12" s="79">
        <f t="shared" si="0"/>
        <v>2.7413968856550317E-2</v>
      </c>
      <c r="F12" s="79">
        <f t="shared" si="1"/>
        <v>-8.1498056765987523E-2</v>
      </c>
      <c r="G12" s="6"/>
      <c r="H12" s="485">
        <v>21129</v>
      </c>
      <c r="I12" s="485">
        <v>19314</v>
      </c>
      <c r="J12" s="79">
        <f t="shared" si="2"/>
        <v>1.3513730983415349E-2</v>
      </c>
      <c r="K12" s="79">
        <f t="shared" si="3"/>
        <v>-8.5900894505182457E-2</v>
      </c>
      <c r="L12" s="116"/>
      <c r="M12" s="116"/>
    </row>
    <row r="13" spans="1:13" ht="15" customHeight="1">
      <c r="A13" s="463"/>
      <c r="B13" s="175" t="s">
        <v>268</v>
      </c>
      <c r="C13" s="35">
        <v>10095</v>
      </c>
      <c r="D13" s="35">
        <v>13679</v>
      </c>
      <c r="E13" s="79">
        <f t="shared" si="0"/>
        <v>2.4041266828359522E-2</v>
      </c>
      <c r="F13" s="79">
        <f t="shared" si="1"/>
        <v>0.35502724120851908</v>
      </c>
      <c r="G13" s="6"/>
      <c r="H13" s="485">
        <v>11321</v>
      </c>
      <c r="I13" s="485">
        <v>15115</v>
      </c>
      <c r="J13" s="79">
        <f t="shared" si="2"/>
        <v>1.0575750430481671E-2</v>
      </c>
      <c r="K13" s="79">
        <f t="shared" si="3"/>
        <v>0.33512940552954684</v>
      </c>
      <c r="L13" s="116"/>
      <c r="M13" s="116"/>
    </row>
    <row r="14" spans="1:13" ht="15" customHeight="1">
      <c r="A14" s="463"/>
      <c r="B14" s="177" t="s">
        <v>4</v>
      </c>
      <c r="C14" s="194">
        <v>516684</v>
      </c>
      <c r="D14" s="194">
        <v>568980</v>
      </c>
      <c r="E14" s="441">
        <f>D14/$D$14</f>
        <v>1</v>
      </c>
      <c r="F14" s="79">
        <f t="shared" si="1"/>
        <v>0.10121466892723599</v>
      </c>
      <c r="G14" s="14"/>
      <c r="H14" s="329">
        <v>1403856</v>
      </c>
      <c r="I14" s="329">
        <v>1429213</v>
      </c>
      <c r="J14" s="79">
        <f t="shared" si="2"/>
        <v>1</v>
      </c>
      <c r="K14" s="79">
        <f t="shared" si="3"/>
        <v>1.8062393863758106E-2</v>
      </c>
      <c r="L14" s="116"/>
      <c r="M14" s="116"/>
    </row>
    <row r="15" spans="1:13" ht="15" customHeight="1">
      <c r="A15" s="547" t="s">
        <v>221</v>
      </c>
      <c r="B15" s="173" t="s">
        <v>5</v>
      </c>
      <c r="C15" s="195">
        <v>215341</v>
      </c>
      <c r="D15" s="195">
        <v>244758</v>
      </c>
      <c r="E15" s="79">
        <f>D15/$D$18</f>
        <v>0.43016977749657281</v>
      </c>
      <c r="F15" s="289">
        <f t="shared" si="1"/>
        <v>0.13660659140618833</v>
      </c>
      <c r="G15" s="144"/>
      <c r="H15" s="330">
        <v>592169</v>
      </c>
      <c r="I15" s="330">
        <v>610456</v>
      </c>
      <c r="J15" s="289">
        <f>I15/$I$18</f>
        <v>0.42712737709494664</v>
      </c>
      <c r="K15" s="289">
        <f t="shared" si="3"/>
        <v>3.0881386901374437E-2</v>
      </c>
      <c r="L15" s="116"/>
      <c r="M15" s="116"/>
    </row>
    <row r="16" spans="1:13" ht="15" customHeight="1">
      <c r="A16" s="548"/>
      <c r="B16" s="175" t="s">
        <v>214</v>
      </c>
      <c r="C16" s="37">
        <v>299671</v>
      </c>
      <c r="D16" s="37">
        <v>322107</v>
      </c>
      <c r="E16" s="79">
        <f>D16/$D$18</f>
        <v>0.56611304439523358</v>
      </c>
      <c r="F16" s="79">
        <f t="shared" si="1"/>
        <v>7.486877275412035E-2</v>
      </c>
      <c r="G16" s="6"/>
      <c r="H16" s="466">
        <v>808236</v>
      </c>
      <c r="I16" s="466">
        <v>814410</v>
      </c>
      <c r="J16" s="79">
        <f>I16/$I$18</f>
        <v>0.56983108885799383</v>
      </c>
      <c r="K16" s="79">
        <f t="shared" si="3"/>
        <v>7.6388579573292946E-3</v>
      </c>
      <c r="L16" s="116"/>
      <c r="M16" s="116"/>
    </row>
    <row r="17" spans="1:13" ht="15" customHeight="1">
      <c r="A17" s="548"/>
      <c r="B17" s="175" t="s">
        <v>215</v>
      </c>
      <c r="C17" s="37">
        <v>1653</v>
      </c>
      <c r="D17" s="37">
        <v>2063</v>
      </c>
      <c r="E17" s="79">
        <f>D17/$D$18</f>
        <v>3.625786495131639E-3</v>
      </c>
      <c r="F17" s="79">
        <f t="shared" si="1"/>
        <v>0.24803387779794314</v>
      </c>
      <c r="G17" s="6"/>
      <c r="H17" s="466">
        <v>3428</v>
      </c>
      <c r="I17" s="466">
        <v>4278</v>
      </c>
      <c r="J17" s="79">
        <f>I17/$I$18</f>
        <v>2.9932557288521724E-3</v>
      </c>
      <c r="K17" s="79">
        <f t="shared" si="3"/>
        <v>0.24795799299883314</v>
      </c>
      <c r="L17" s="116"/>
      <c r="M17" s="116"/>
    </row>
    <row r="18" spans="1:13" ht="15" customHeight="1">
      <c r="A18" s="549"/>
      <c r="B18" s="177" t="s">
        <v>4</v>
      </c>
      <c r="C18" s="194">
        <v>516684</v>
      </c>
      <c r="D18" s="194">
        <v>568980</v>
      </c>
      <c r="E18" s="79">
        <f>D18/$D$18</f>
        <v>1</v>
      </c>
      <c r="F18" s="79">
        <f t="shared" si="1"/>
        <v>0.10121466892723599</v>
      </c>
      <c r="G18" s="14"/>
      <c r="H18" s="329">
        <v>1403856</v>
      </c>
      <c r="I18" s="329">
        <v>1429213</v>
      </c>
      <c r="J18" s="441">
        <f>I18/$I$18</f>
        <v>1</v>
      </c>
      <c r="K18" s="79">
        <f t="shared" si="3"/>
        <v>1.8062393863758106E-2</v>
      </c>
      <c r="L18" s="116"/>
      <c r="M18" s="116"/>
    </row>
    <row r="19" spans="1:13" ht="15" customHeight="1">
      <c r="A19" s="550" t="s">
        <v>222</v>
      </c>
      <c r="B19" s="173" t="s">
        <v>6</v>
      </c>
      <c r="C19" s="196">
        <v>288216</v>
      </c>
      <c r="D19" s="196">
        <v>343243</v>
      </c>
      <c r="E19" s="289">
        <f>D19/$D$22</f>
        <v>0.60326022004288371</v>
      </c>
      <c r="F19" s="289">
        <f t="shared" si="1"/>
        <v>0.19092278013711939</v>
      </c>
      <c r="G19" s="6"/>
      <c r="H19" s="465">
        <v>762797</v>
      </c>
      <c r="I19" s="465">
        <v>832088</v>
      </c>
      <c r="J19" s="15">
        <f>I19/$I$22</f>
        <v>0.58220013391985659</v>
      </c>
      <c r="K19" s="289">
        <f t="shared" si="3"/>
        <v>9.0838060453829791E-2</v>
      </c>
      <c r="L19" s="116"/>
      <c r="M19" s="116"/>
    </row>
    <row r="20" spans="1:13" ht="15" customHeight="1">
      <c r="A20" s="550"/>
      <c r="B20" s="175" t="s">
        <v>7</v>
      </c>
      <c r="C20" s="38">
        <v>124820</v>
      </c>
      <c r="D20" s="38">
        <v>115499</v>
      </c>
      <c r="E20" s="79">
        <f>D20/$D$22</f>
        <v>0.20299307532777955</v>
      </c>
      <c r="F20" s="79">
        <f t="shared" si="1"/>
        <v>-7.4675532767184749E-2</v>
      </c>
      <c r="G20" s="6"/>
      <c r="H20" s="465">
        <v>316873</v>
      </c>
      <c r="I20" s="465">
        <v>279608</v>
      </c>
      <c r="J20" s="15">
        <f>I20/$I$22</f>
        <v>0.19563773909137405</v>
      </c>
      <c r="K20" s="79">
        <f t="shared" si="3"/>
        <v>-0.11760232017243501</v>
      </c>
      <c r="L20" s="116"/>
      <c r="M20" s="116"/>
    </row>
    <row r="21" spans="1:13" ht="15" customHeight="1">
      <c r="A21" s="550"/>
      <c r="B21" s="175" t="s">
        <v>8</v>
      </c>
      <c r="C21" s="38">
        <v>103626</v>
      </c>
      <c r="D21" s="38">
        <v>110238</v>
      </c>
      <c r="E21" s="79">
        <f>D21/$D$22</f>
        <v>0.19374670462933671</v>
      </c>
      <c r="F21" s="79">
        <f t="shared" si="1"/>
        <v>6.3806380638063806E-2</v>
      </c>
      <c r="G21" s="6"/>
      <c r="H21" s="465">
        <v>324163</v>
      </c>
      <c r="I21" s="465">
        <v>317517</v>
      </c>
      <c r="J21" s="15">
        <f>I21/$I$22</f>
        <v>0.22216212698876933</v>
      </c>
      <c r="K21" s="79">
        <f t="shared" si="3"/>
        <v>-2.0502031385444978E-2</v>
      </c>
      <c r="L21" s="116"/>
      <c r="M21" s="116"/>
    </row>
    <row r="22" spans="1:13" s="12" customFormat="1" ht="15" customHeight="1">
      <c r="A22" s="550"/>
      <c r="B22" s="177" t="s">
        <v>4</v>
      </c>
      <c r="C22" s="194">
        <v>516684</v>
      </c>
      <c r="D22" s="194">
        <v>568980</v>
      </c>
      <c r="E22" s="79">
        <f>D22/$D$22</f>
        <v>1</v>
      </c>
      <c r="F22" s="79">
        <f t="shared" si="1"/>
        <v>0.10121466892723599</v>
      </c>
      <c r="G22" s="14"/>
      <c r="H22" s="329">
        <v>1403856</v>
      </c>
      <c r="I22" s="329">
        <v>1429213</v>
      </c>
      <c r="J22" s="15">
        <f>I22/$I$22</f>
        <v>1</v>
      </c>
      <c r="K22" s="79">
        <f t="shared" si="3"/>
        <v>1.8062393863758106E-2</v>
      </c>
      <c r="L22" s="116"/>
      <c r="M22" s="116"/>
    </row>
    <row r="23" spans="1:13" ht="15" customHeight="1">
      <c r="A23" s="550" t="s">
        <v>80</v>
      </c>
      <c r="B23" s="173" t="s">
        <v>9</v>
      </c>
      <c r="C23" s="197">
        <v>373630</v>
      </c>
      <c r="D23" s="197">
        <v>427548</v>
      </c>
      <c r="E23" s="289">
        <f>D23/$D$25</f>
        <v>0.75142887271960346</v>
      </c>
      <c r="F23" s="289">
        <f t="shared" si="1"/>
        <v>0.14430854053475364</v>
      </c>
      <c r="G23" s="144"/>
      <c r="H23" s="331">
        <v>955206</v>
      </c>
      <c r="I23" s="331">
        <v>999262</v>
      </c>
      <c r="J23" s="143">
        <f>I23/$I$25</f>
        <v>0.6991694030211032</v>
      </c>
      <c r="K23" s="289">
        <f t="shared" si="3"/>
        <v>4.6121988345969353E-2</v>
      </c>
      <c r="L23" s="116"/>
      <c r="M23" s="116"/>
    </row>
    <row r="24" spans="1:13" ht="15" customHeight="1">
      <c r="A24" s="550"/>
      <c r="B24" s="175" t="s">
        <v>10</v>
      </c>
      <c r="C24" s="39">
        <v>143054</v>
      </c>
      <c r="D24" s="39">
        <v>141432</v>
      </c>
      <c r="E24" s="79">
        <f>D24/$D$25</f>
        <v>0.24857112728039649</v>
      </c>
      <c r="F24" s="79">
        <f t="shared" si="1"/>
        <v>-1.1338375718260237E-2</v>
      </c>
      <c r="G24" s="6"/>
      <c r="H24" s="467">
        <v>448650</v>
      </c>
      <c r="I24" s="467">
        <v>429951</v>
      </c>
      <c r="J24" s="15">
        <f t="shared" ref="J24:J25" si="6">I24/$I$25</f>
        <v>0.3008305969788968</v>
      </c>
      <c r="K24" s="79">
        <f t="shared" si="3"/>
        <v>-4.1678368438649284E-2</v>
      </c>
      <c r="L24" s="116"/>
      <c r="M24" s="116"/>
    </row>
    <row r="25" spans="1:13" ht="15" customHeight="1">
      <c r="A25" s="550"/>
      <c r="B25" s="177" t="s">
        <v>4</v>
      </c>
      <c r="C25" s="194">
        <v>516684</v>
      </c>
      <c r="D25" s="194">
        <v>568980</v>
      </c>
      <c r="E25" s="79">
        <f>D25/$D$25</f>
        <v>1</v>
      </c>
      <c r="F25" s="79">
        <f t="shared" si="1"/>
        <v>0.10121466892723599</v>
      </c>
      <c r="G25" s="14"/>
      <c r="H25" s="329">
        <v>1403856</v>
      </c>
      <c r="I25" s="329">
        <v>1429213</v>
      </c>
      <c r="J25" s="15">
        <f t="shared" si="6"/>
        <v>1</v>
      </c>
      <c r="K25" s="79">
        <f t="shared" si="3"/>
        <v>1.8062393863758106E-2</v>
      </c>
      <c r="L25" s="116"/>
      <c r="M25" s="116"/>
    </row>
    <row r="26" spans="1:13" ht="15" customHeight="1">
      <c r="A26" s="550" t="s">
        <v>279</v>
      </c>
      <c r="B26" s="173" t="s">
        <v>279</v>
      </c>
      <c r="C26" s="198">
        <v>8809</v>
      </c>
      <c r="D26" s="198">
        <v>9152</v>
      </c>
      <c r="E26" s="289">
        <f>D26/$D$28</f>
        <v>2.5981399679774708E-2</v>
      </c>
      <c r="F26" s="289">
        <f t="shared" si="1"/>
        <v>3.8937450334884778E-2</v>
      </c>
      <c r="G26" s="144"/>
      <c r="H26" s="332">
        <v>21754</v>
      </c>
      <c r="I26" s="332">
        <v>21625</v>
      </c>
      <c r="J26" s="143">
        <f>I26/$I$28</f>
        <v>2.2048799984502116E-2</v>
      </c>
      <c r="K26" s="289">
        <f t="shared" si="3"/>
        <v>-5.9299439183598422E-3</v>
      </c>
      <c r="L26" s="116"/>
      <c r="M26" s="116"/>
    </row>
    <row r="27" spans="1:13" ht="15" customHeight="1">
      <c r="A27" s="550"/>
      <c r="B27" s="175" t="s">
        <v>280</v>
      </c>
      <c r="C27" s="40">
        <v>343349</v>
      </c>
      <c r="D27" s="40">
        <v>337313</v>
      </c>
      <c r="E27" s="79">
        <f>D27/$D$28</f>
        <v>0.95759002078057753</v>
      </c>
      <c r="F27" s="79">
        <f t="shared" si="1"/>
        <v>-1.7579780340120404E-2</v>
      </c>
      <c r="G27" s="6"/>
      <c r="H27" s="468">
        <v>978380</v>
      </c>
      <c r="I27" s="468">
        <v>943456</v>
      </c>
      <c r="J27" s="15">
        <f>I27/$I$28</f>
        <v>0.96194555552270189</v>
      </c>
      <c r="K27" s="79">
        <f t="shared" si="3"/>
        <v>-3.5695741940759217E-2</v>
      </c>
      <c r="L27" s="116"/>
      <c r="M27" s="116"/>
    </row>
    <row r="28" spans="1:13" s="12" customFormat="1" ht="15" customHeight="1">
      <c r="A28" s="550"/>
      <c r="B28" s="177" t="s">
        <v>4</v>
      </c>
      <c r="C28" s="194">
        <v>358422</v>
      </c>
      <c r="D28" s="194">
        <v>352252</v>
      </c>
      <c r="E28" s="441">
        <f>D28/$D$28</f>
        <v>1</v>
      </c>
      <c r="F28" s="79">
        <f t="shared" si="1"/>
        <v>-1.7214345101584167E-2</v>
      </c>
      <c r="G28" s="14"/>
      <c r="H28" s="329">
        <v>1016275</v>
      </c>
      <c r="I28" s="329">
        <v>980779</v>
      </c>
      <c r="J28" s="19">
        <f>I28/$I$28</f>
        <v>1</v>
      </c>
      <c r="K28" s="79">
        <f t="shared" si="3"/>
        <v>-3.4927554057710759E-2</v>
      </c>
      <c r="L28" s="116"/>
      <c r="M28" s="116"/>
    </row>
    <row r="29" spans="1:13" ht="15" customHeight="1">
      <c r="A29" s="550" t="s">
        <v>81</v>
      </c>
      <c r="B29" s="175" t="s">
        <v>11</v>
      </c>
      <c r="C29" s="41">
        <v>340501</v>
      </c>
      <c r="D29" s="41">
        <v>333579</v>
      </c>
      <c r="E29" s="79">
        <f t="shared" ref="E29:E37" si="7">D29/$D$37</f>
        <v>0.58627544026152056</v>
      </c>
      <c r="F29" s="289">
        <f t="shared" si="1"/>
        <v>-2.0328868343998989E-2</v>
      </c>
      <c r="G29" s="6"/>
      <c r="H29" s="333">
        <v>969399</v>
      </c>
      <c r="I29" s="333">
        <v>934399</v>
      </c>
      <c r="J29" s="15">
        <f t="shared" ref="J29:J37" si="8">I29/$I$37</f>
        <v>0.65378568484893429</v>
      </c>
      <c r="K29" s="289">
        <f t="shared" si="3"/>
        <v>-3.6104844341700373E-2</v>
      </c>
      <c r="L29" s="116"/>
      <c r="M29" s="116"/>
    </row>
    <row r="30" spans="1:13" ht="15" customHeight="1">
      <c r="A30" s="550"/>
      <c r="B30" s="175" t="s">
        <v>12</v>
      </c>
      <c r="C30" s="41">
        <v>4998</v>
      </c>
      <c r="D30" s="41">
        <v>5142</v>
      </c>
      <c r="E30" s="79">
        <f t="shared" si="7"/>
        <v>9.0372245070125482E-3</v>
      </c>
      <c r="F30" s="79">
        <f t="shared" si="1"/>
        <v>2.8811524609843937E-2</v>
      </c>
      <c r="G30" s="6"/>
      <c r="H30" s="333">
        <v>13262</v>
      </c>
      <c r="I30" s="333">
        <v>13278</v>
      </c>
      <c r="J30" s="15">
        <f t="shared" si="8"/>
        <v>9.2904276689338827E-3</v>
      </c>
      <c r="K30" s="79">
        <f t="shared" si="3"/>
        <v>1.2064545317448348E-3</v>
      </c>
      <c r="L30" s="116"/>
      <c r="M30" s="116"/>
    </row>
    <row r="31" spans="1:13" ht="15" customHeight="1">
      <c r="A31" s="550"/>
      <c r="B31" s="175" t="s">
        <v>13</v>
      </c>
      <c r="C31" s="41">
        <v>13707</v>
      </c>
      <c r="D31" s="41">
        <v>14431</v>
      </c>
      <c r="E31" s="79">
        <f t="shared" si="7"/>
        <v>2.5362930155717247E-2</v>
      </c>
      <c r="F31" s="79">
        <f t="shared" si="1"/>
        <v>5.2819727146713361E-2</v>
      </c>
      <c r="G31" s="6"/>
      <c r="H31" s="333">
        <v>36845</v>
      </c>
      <c r="I31" s="333">
        <v>36662</v>
      </c>
      <c r="J31" s="15">
        <f t="shared" si="8"/>
        <v>2.5651879740808403E-2</v>
      </c>
      <c r="K31" s="79">
        <f t="shared" si="3"/>
        <v>-4.9667526122947484E-3</v>
      </c>
      <c r="L31" s="116"/>
      <c r="M31" s="116"/>
    </row>
    <row r="32" spans="1:13" ht="15" customHeight="1">
      <c r="A32" s="550"/>
      <c r="B32" s="175" t="s">
        <v>14</v>
      </c>
      <c r="C32" s="41">
        <v>1622</v>
      </c>
      <c r="D32" s="41">
        <v>1596</v>
      </c>
      <c r="E32" s="79">
        <f t="shared" si="7"/>
        <v>2.8050195085943266E-3</v>
      </c>
      <c r="F32" s="79">
        <f t="shared" si="1"/>
        <v>-1.6029593094944512E-2</v>
      </c>
      <c r="G32" s="16"/>
      <c r="H32" s="333">
        <v>4636</v>
      </c>
      <c r="I32" s="333">
        <v>4365</v>
      </c>
      <c r="J32" s="15">
        <f t="shared" si="8"/>
        <v>3.0541283909396289E-3</v>
      </c>
      <c r="K32" s="79">
        <f t="shared" si="3"/>
        <v>-5.8455565142364108E-2</v>
      </c>
      <c r="L32" s="116"/>
      <c r="M32" s="116"/>
    </row>
    <row r="33" spans="1:13" s="12" customFormat="1" ht="15" customHeight="1">
      <c r="A33" s="550"/>
      <c r="B33" s="176" t="s">
        <v>15</v>
      </c>
      <c r="C33" s="42">
        <v>360828</v>
      </c>
      <c r="D33" s="42">
        <v>354748</v>
      </c>
      <c r="E33" s="79">
        <f t="shared" si="7"/>
        <v>0.62348061443284475</v>
      </c>
      <c r="F33" s="79">
        <f t="shared" si="1"/>
        <v>-1.6850133581651092E-2</v>
      </c>
      <c r="G33" s="11"/>
      <c r="H33" s="469">
        <v>1024142</v>
      </c>
      <c r="I33" s="469">
        <v>988704</v>
      </c>
      <c r="J33" s="15">
        <f t="shared" si="8"/>
        <v>0.69178212064961631</v>
      </c>
      <c r="K33" s="79">
        <f t="shared" si="3"/>
        <v>-3.4602623464324286E-2</v>
      </c>
      <c r="L33" s="116"/>
      <c r="M33" s="116"/>
    </row>
    <row r="34" spans="1:13" ht="15" customHeight="1">
      <c r="A34" s="550"/>
      <c r="B34" s="175" t="s">
        <v>304</v>
      </c>
      <c r="C34" s="127">
        <v>114033</v>
      </c>
      <c r="D34" s="59">
        <v>175153</v>
      </c>
      <c r="E34" s="79">
        <f t="shared" si="7"/>
        <v>0.30783683082006397</v>
      </c>
      <c r="F34" s="79">
        <f t="shared" si="1"/>
        <v>0.53598519726745764</v>
      </c>
      <c r="G34" s="6"/>
      <c r="H34" s="300">
        <v>272613</v>
      </c>
      <c r="I34" s="300">
        <v>339232</v>
      </c>
      <c r="J34" s="15">
        <f t="shared" si="8"/>
        <v>0.23735580350864427</v>
      </c>
      <c r="K34" s="79">
        <f t="shared" si="3"/>
        <v>0.24437205855920296</v>
      </c>
    </row>
    <row r="35" spans="1:13" ht="15" customHeight="1">
      <c r="A35" s="550"/>
      <c r="B35" s="175" t="s">
        <v>305</v>
      </c>
      <c r="C35" s="127">
        <v>41823</v>
      </c>
      <c r="D35" s="59">
        <v>39063</v>
      </c>
      <c r="E35" s="79">
        <f t="shared" si="7"/>
        <v>6.8654434250764521E-2</v>
      </c>
      <c r="F35" s="79">
        <f t="shared" si="1"/>
        <v>-6.5992396528226097E-2</v>
      </c>
      <c r="G35" s="6"/>
      <c r="H35" s="300">
        <v>107099</v>
      </c>
      <c r="I35" s="300">
        <v>101258</v>
      </c>
      <c r="J35" s="15">
        <f t="shared" si="8"/>
        <v>7.0848781812088188E-2</v>
      </c>
      <c r="K35" s="79">
        <f t="shared" si="3"/>
        <v>-5.4538324354102281E-2</v>
      </c>
    </row>
    <row r="36" spans="1:13" ht="15" customHeight="1">
      <c r="A36" s="550"/>
      <c r="B36" s="176" t="s">
        <v>16</v>
      </c>
      <c r="C36" s="42">
        <v>155856</v>
      </c>
      <c r="D36" s="42">
        <v>214216</v>
      </c>
      <c r="E36" s="79">
        <f t="shared" si="7"/>
        <v>0.37649126507082847</v>
      </c>
      <c r="F36" s="79">
        <f t="shared" si="1"/>
        <v>0.37444820860281286</v>
      </c>
      <c r="G36" s="6"/>
      <c r="H36" s="469">
        <v>379712</v>
      </c>
      <c r="I36" s="469">
        <v>440490</v>
      </c>
      <c r="J36" s="15">
        <f t="shared" si="8"/>
        <v>0.30820458532073247</v>
      </c>
      <c r="K36" s="79">
        <f t="shared" si="3"/>
        <v>0.16006341648407213</v>
      </c>
      <c r="L36" s="116"/>
      <c r="M36" s="116"/>
    </row>
    <row r="37" spans="1:13" s="12" customFormat="1" ht="15" customHeight="1">
      <c r="A37" s="550"/>
      <c r="B37" s="177" t="s">
        <v>4</v>
      </c>
      <c r="C37" s="194">
        <v>516684</v>
      </c>
      <c r="D37" s="194">
        <v>568980</v>
      </c>
      <c r="E37" s="441">
        <f t="shared" si="7"/>
        <v>1</v>
      </c>
      <c r="F37" s="79">
        <f t="shared" si="1"/>
        <v>0.10121466892723599</v>
      </c>
      <c r="G37" s="14"/>
      <c r="H37" s="329">
        <v>1403856</v>
      </c>
      <c r="I37" s="329">
        <v>1429213</v>
      </c>
      <c r="J37" s="19">
        <f t="shared" si="8"/>
        <v>1</v>
      </c>
      <c r="K37" s="79">
        <f t="shared" si="3"/>
        <v>1.8062393863758106E-2</v>
      </c>
      <c r="L37" s="116"/>
      <c r="M37" s="116"/>
    </row>
    <row r="38" spans="1:13" ht="15" customHeight="1">
      <c r="A38" s="547" t="s">
        <v>82</v>
      </c>
      <c r="B38" s="100" t="s">
        <v>17</v>
      </c>
      <c r="C38" s="43">
        <v>458611</v>
      </c>
      <c r="D38" s="43">
        <v>511328</v>
      </c>
      <c r="E38" s="79">
        <f>D38/$D$46</f>
        <v>0.89867482161060142</v>
      </c>
      <c r="F38" s="289">
        <f t="shared" si="1"/>
        <v>0.11494927073271247</v>
      </c>
      <c r="G38" s="6"/>
      <c r="H38" s="334">
        <v>1213012</v>
      </c>
      <c r="I38" s="334">
        <v>1244137</v>
      </c>
      <c r="J38" s="15">
        <f>I38/$I$46</f>
        <v>0.87050495622415969</v>
      </c>
      <c r="K38" s="289">
        <f t="shared" si="3"/>
        <v>2.5659268003943903E-2</v>
      </c>
      <c r="L38" s="116"/>
      <c r="M38" s="116"/>
    </row>
    <row r="39" spans="1:13" ht="15" customHeight="1">
      <c r="A39" s="548"/>
      <c r="B39" s="100" t="s">
        <v>18</v>
      </c>
      <c r="C39" s="43">
        <v>23587</v>
      </c>
      <c r="D39" s="43">
        <v>25267</v>
      </c>
      <c r="E39" s="79">
        <f t="shared" ref="E39:E46" si="9">D39/$D$46</f>
        <v>4.4407536293015575E-2</v>
      </c>
      <c r="F39" s="79">
        <f t="shared" si="1"/>
        <v>7.1225675160045784E-2</v>
      </c>
      <c r="G39" s="6"/>
      <c r="H39" s="334">
        <v>73987</v>
      </c>
      <c r="I39" s="334">
        <v>72361</v>
      </c>
      <c r="J39" s="15">
        <f t="shared" ref="J39:J46" si="10">I39/$I$46</f>
        <v>5.0629962084028063E-2</v>
      </c>
      <c r="K39" s="79">
        <f t="shared" si="3"/>
        <v>-2.1976833768094395E-2</v>
      </c>
      <c r="L39" s="116"/>
      <c r="M39" s="116"/>
    </row>
    <row r="40" spans="1:13" ht="15" customHeight="1">
      <c r="A40" s="548"/>
      <c r="B40" s="100" t="s">
        <v>19</v>
      </c>
      <c r="C40" s="43">
        <v>27120</v>
      </c>
      <c r="D40" s="43">
        <v>24787</v>
      </c>
      <c r="E40" s="79">
        <f t="shared" si="9"/>
        <v>4.3563921403212767E-2</v>
      </c>
      <c r="F40" s="79">
        <f t="shared" si="1"/>
        <v>-8.6025073746312686E-2</v>
      </c>
      <c r="G40" s="6"/>
      <c r="H40" s="334">
        <v>88307</v>
      </c>
      <c r="I40" s="334">
        <v>83985</v>
      </c>
      <c r="J40" s="15">
        <f t="shared" si="10"/>
        <v>5.876310948752915E-2</v>
      </c>
      <c r="K40" s="79">
        <f t="shared" si="3"/>
        <v>-4.8942892409435265E-2</v>
      </c>
      <c r="L40" s="116"/>
      <c r="M40" s="116"/>
    </row>
    <row r="41" spans="1:13" ht="15" customHeight="1">
      <c r="A41" s="548"/>
      <c r="B41" s="100" t="s">
        <v>183</v>
      </c>
      <c r="C41" s="43">
        <v>4384</v>
      </c>
      <c r="D41" s="43">
        <v>4482</v>
      </c>
      <c r="E41" s="79">
        <f t="shared" si="9"/>
        <v>7.8772540335336916E-3</v>
      </c>
      <c r="F41" s="79">
        <f t="shared" si="1"/>
        <v>2.2354014598540146E-2</v>
      </c>
      <c r="G41" s="6"/>
      <c r="H41" s="334">
        <v>18357</v>
      </c>
      <c r="I41" s="334">
        <v>18388</v>
      </c>
      <c r="J41" s="15">
        <f t="shared" si="10"/>
        <v>1.2865821959358053E-2</v>
      </c>
      <c r="K41" s="79">
        <f t="shared" si="3"/>
        <v>1.6887290951680559E-3</v>
      </c>
      <c r="L41" s="116"/>
      <c r="M41" s="116"/>
    </row>
    <row r="42" spans="1:13" s="12" customFormat="1" ht="15" customHeight="1">
      <c r="A42" s="548"/>
      <c r="B42" s="100" t="s">
        <v>184</v>
      </c>
      <c r="C42" s="43">
        <v>617</v>
      </c>
      <c r="D42" s="43">
        <v>657</v>
      </c>
      <c r="E42" s="79">
        <f t="shared" si="9"/>
        <v>1.1546978804175894E-3</v>
      </c>
      <c r="F42" s="79">
        <f t="shared" si="1"/>
        <v>6.4829821717990274E-2</v>
      </c>
      <c r="G42" s="16"/>
      <c r="H42" s="334">
        <v>3176</v>
      </c>
      <c r="I42" s="334">
        <v>3247</v>
      </c>
      <c r="J42" s="15">
        <f t="shared" si="10"/>
        <v>2.2718796988272566E-3</v>
      </c>
      <c r="K42" s="79">
        <f t="shared" si="3"/>
        <v>2.2355163727959697E-2</v>
      </c>
      <c r="L42" s="116"/>
      <c r="M42" s="116"/>
    </row>
    <row r="43" spans="1:13" ht="15" customHeight="1">
      <c r="A43" s="548"/>
      <c r="B43" s="175" t="s">
        <v>185</v>
      </c>
      <c r="C43" s="43">
        <v>647</v>
      </c>
      <c r="D43" s="43">
        <v>685</v>
      </c>
      <c r="E43" s="79">
        <f t="shared" si="9"/>
        <v>1.2039087489894196E-3</v>
      </c>
      <c r="F43" s="79">
        <f t="shared" si="1"/>
        <v>5.8732612055641419E-2</v>
      </c>
      <c r="G43" s="16"/>
      <c r="H43" s="334">
        <v>2789</v>
      </c>
      <c r="I43" s="334">
        <v>2785</v>
      </c>
      <c r="J43" s="15">
        <f t="shared" si="10"/>
        <v>1.9486248725697289E-3</v>
      </c>
      <c r="K43" s="79">
        <f t="shared" si="3"/>
        <v>-1.4342058085335247E-3</v>
      </c>
      <c r="L43" s="116"/>
      <c r="M43" s="116"/>
    </row>
    <row r="44" spans="1:13" ht="15" customHeight="1">
      <c r="A44" s="548"/>
      <c r="B44" s="175" t="s">
        <v>20</v>
      </c>
      <c r="C44" s="43">
        <v>1277</v>
      </c>
      <c r="D44" s="43">
        <v>1337</v>
      </c>
      <c r="E44" s="79">
        <f t="shared" si="9"/>
        <v>2.3498189743048964E-3</v>
      </c>
      <c r="F44" s="79">
        <f t="shared" si="1"/>
        <v>4.698512137823023E-2</v>
      </c>
      <c r="G44" s="16"/>
      <c r="H44" s="334">
        <v>2799</v>
      </c>
      <c r="I44" s="334">
        <v>2968</v>
      </c>
      <c r="J44" s="15">
        <f t="shared" si="10"/>
        <v>2.0766673686847237E-3</v>
      </c>
      <c r="K44" s="79">
        <f t="shared" si="3"/>
        <v>6.0378706680957482E-2</v>
      </c>
      <c r="L44" s="116"/>
      <c r="M44" s="116"/>
    </row>
    <row r="45" spans="1:13" ht="15" customHeight="1">
      <c r="A45" s="548"/>
      <c r="B45" s="175" t="s">
        <v>219</v>
      </c>
      <c r="C45" s="43">
        <v>441</v>
      </c>
      <c r="D45" s="43">
        <v>437</v>
      </c>
      <c r="E45" s="79">
        <f t="shared" si="9"/>
        <v>7.6804105592463711E-4</v>
      </c>
      <c r="F45" s="79">
        <f t="shared" si="1"/>
        <v>-9.0702947845804991E-3</v>
      </c>
      <c r="G45" s="16"/>
      <c r="H45" s="334">
        <v>1429</v>
      </c>
      <c r="I45" s="334">
        <v>1342</v>
      </c>
      <c r="J45" s="15">
        <f t="shared" si="10"/>
        <v>9.3897830484329485E-4</v>
      </c>
      <c r="K45" s="79">
        <f t="shared" si="3"/>
        <v>-6.0881735479356193E-2</v>
      </c>
      <c r="L45" s="116"/>
      <c r="M45" s="116"/>
    </row>
    <row r="46" spans="1:13" ht="15" customHeight="1">
      <c r="A46" s="549"/>
      <c r="B46" s="177" t="s">
        <v>4</v>
      </c>
      <c r="C46" s="194">
        <v>516684</v>
      </c>
      <c r="D46" s="194">
        <v>568980</v>
      </c>
      <c r="E46" s="79">
        <f t="shared" si="9"/>
        <v>1</v>
      </c>
      <c r="F46" s="79">
        <f t="shared" si="1"/>
        <v>0.10121466892723599</v>
      </c>
      <c r="G46" s="14"/>
      <c r="H46" s="329">
        <v>1403856</v>
      </c>
      <c r="I46" s="329">
        <v>1429213</v>
      </c>
      <c r="J46" s="15">
        <f t="shared" si="10"/>
        <v>1</v>
      </c>
      <c r="K46" s="79">
        <f t="shared" si="3"/>
        <v>1.8062393863758106E-2</v>
      </c>
      <c r="L46" s="116"/>
      <c r="M46" s="116"/>
    </row>
    <row r="47" spans="1:13" ht="15" customHeight="1">
      <c r="A47" s="550" t="s">
        <v>213</v>
      </c>
      <c r="B47" s="173" t="s">
        <v>22</v>
      </c>
      <c r="C47" s="200">
        <v>44444</v>
      </c>
      <c r="D47" s="200">
        <v>45333</v>
      </c>
      <c r="E47" s="289">
        <f>D47/$D$60</f>
        <v>7.9674153748813661E-2</v>
      </c>
      <c r="F47" s="289">
        <f t="shared" si="1"/>
        <v>2.0002700027000268E-2</v>
      </c>
      <c r="G47" s="144"/>
      <c r="H47" s="335">
        <v>133501</v>
      </c>
      <c r="I47" s="335">
        <v>131365</v>
      </c>
      <c r="J47" s="143">
        <f>I47/$I$60</f>
        <v>9.1914221323203746E-2</v>
      </c>
      <c r="K47" s="289">
        <f t="shared" si="3"/>
        <v>-1.599988015071048E-2</v>
      </c>
      <c r="L47" s="116"/>
      <c r="M47" s="116"/>
    </row>
    <row r="48" spans="1:13" ht="15" customHeight="1">
      <c r="A48" s="550"/>
      <c r="B48" s="175" t="s">
        <v>23</v>
      </c>
      <c r="C48" s="44">
        <v>43169</v>
      </c>
      <c r="D48" s="44">
        <v>58191</v>
      </c>
      <c r="E48" s="79">
        <f t="shared" ref="E48:E60" si="11">D48/$D$60</f>
        <v>0.10227248760940631</v>
      </c>
      <c r="F48" s="79">
        <f t="shared" si="1"/>
        <v>0.34798119020593482</v>
      </c>
      <c r="G48" s="6"/>
      <c r="H48" s="470">
        <v>103092</v>
      </c>
      <c r="I48" s="470">
        <v>122323</v>
      </c>
      <c r="J48" s="15">
        <f t="shared" ref="J48:J60" si="12">I48/$I$60</f>
        <v>8.5587662580734997E-2</v>
      </c>
      <c r="K48" s="79">
        <f t="shared" si="3"/>
        <v>0.18654211772009469</v>
      </c>
      <c r="L48" s="116"/>
      <c r="M48" s="116"/>
    </row>
    <row r="49" spans="1:13" ht="15" customHeight="1">
      <c r="A49" s="550"/>
      <c r="B49" s="175" t="s">
        <v>24</v>
      </c>
      <c r="C49" s="44">
        <v>32214</v>
      </c>
      <c r="D49" s="44">
        <v>38343</v>
      </c>
      <c r="E49" s="79">
        <f t="shared" si="11"/>
        <v>6.7389011916060323E-2</v>
      </c>
      <c r="F49" s="79">
        <f t="shared" si="1"/>
        <v>0.19025889364872417</v>
      </c>
      <c r="G49" s="6"/>
      <c r="H49" s="470">
        <v>106369</v>
      </c>
      <c r="I49" s="470">
        <v>111532</v>
      </c>
      <c r="J49" s="15">
        <f t="shared" si="12"/>
        <v>7.8037353424577016E-2</v>
      </c>
      <c r="K49" s="79">
        <f t="shared" si="3"/>
        <v>4.8538577969145145E-2</v>
      </c>
      <c r="L49" s="116"/>
      <c r="M49" s="116"/>
    </row>
    <row r="50" spans="1:13" ht="15" customHeight="1">
      <c r="A50" s="550"/>
      <c r="B50" s="175" t="s">
        <v>25</v>
      </c>
      <c r="C50" s="44">
        <v>13559</v>
      </c>
      <c r="D50" s="44">
        <v>13951</v>
      </c>
      <c r="E50" s="79">
        <f t="shared" si="11"/>
        <v>2.4519315265914443E-2</v>
      </c>
      <c r="F50" s="79">
        <f t="shared" si="1"/>
        <v>2.8910686628807435E-2</v>
      </c>
      <c r="G50" s="6"/>
      <c r="H50" s="470">
        <v>39836</v>
      </c>
      <c r="I50" s="470">
        <v>39689</v>
      </c>
      <c r="J50" s="15">
        <f t="shared" si="12"/>
        <v>2.7769828569989219E-2</v>
      </c>
      <c r="K50" s="79">
        <f t="shared" si="3"/>
        <v>-3.6901295310774176E-3</v>
      </c>
      <c r="L50" s="116"/>
      <c r="M50" s="116"/>
    </row>
    <row r="51" spans="1:13" ht="15" customHeight="1">
      <c r="A51" s="550"/>
      <c r="B51" s="175" t="s">
        <v>26</v>
      </c>
      <c r="C51" s="44">
        <v>7373</v>
      </c>
      <c r="D51" s="44">
        <v>7296</v>
      </c>
      <c r="E51" s="79">
        <f t="shared" si="11"/>
        <v>1.2822946325002636E-2</v>
      </c>
      <c r="F51" s="79">
        <f t="shared" si="1"/>
        <v>-1.0443510104435101E-2</v>
      </c>
      <c r="G51" s="6"/>
      <c r="H51" s="470">
        <v>19149</v>
      </c>
      <c r="I51" s="470">
        <v>18950</v>
      </c>
      <c r="J51" s="15">
        <f t="shared" si="12"/>
        <v>1.3259045362727599E-2</v>
      </c>
      <c r="K51" s="79">
        <f t="shared" si="3"/>
        <v>-1.039218758159695E-2</v>
      </c>
      <c r="L51" s="116"/>
      <c r="M51" s="116"/>
    </row>
    <row r="52" spans="1:13" ht="15" customHeight="1">
      <c r="A52" s="550"/>
      <c r="B52" s="175" t="s">
        <v>27</v>
      </c>
      <c r="C52" s="84">
        <v>94174</v>
      </c>
      <c r="D52" s="44">
        <v>101295</v>
      </c>
      <c r="E52" s="79">
        <f t="shared" si="11"/>
        <v>0.17802910471369821</v>
      </c>
      <c r="F52" s="79">
        <f t="shared" si="1"/>
        <v>7.5615350309002488E-2</v>
      </c>
      <c r="G52" s="6"/>
      <c r="H52" s="470">
        <v>262997</v>
      </c>
      <c r="I52" s="470">
        <v>264768</v>
      </c>
      <c r="J52" s="15">
        <f t="shared" si="12"/>
        <v>0.18525440224795045</v>
      </c>
      <c r="K52" s="79">
        <f t="shared" si="3"/>
        <v>6.7339171169252879E-3</v>
      </c>
      <c r="L52" s="116"/>
      <c r="M52" s="116"/>
    </row>
    <row r="53" spans="1:13" ht="15" customHeight="1">
      <c r="A53" s="550"/>
      <c r="B53" s="175" t="s">
        <v>28</v>
      </c>
      <c r="C53" s="84">
        <v>48970</v>
      </c>
      <c r="D53" s="44">
        <v>51092</v>
      </c>
      <c r="E53" s="79">
        <f t="shared" si="11"/>
        <v>8.9795774895426908E-2</v>
      </c>
      <c r="F53" s="79">
        <f t="shared" si="1"/>
        <v>4.3332652644476208E-2</v>
      </c>
      <c r="G53" s="6"/>
      <c r="H53" s="470">
        <v>131514</v>
      </c>
      <c r="I53" s="470">
        <v>131773</v>
      </c>
      <c r="J53" s="15">
        <f t="shared" si="12"/>
        <v>9.219969311782078E-2</v>
      </c>
      <c r="K53" s="79">
        <f t="shared" si="3"/>
        <v>1.9693720820597046E-3</v>
      </c>
      <c r="L53" s="116"/>
      <c r="M53" s="116"/>
    </row>
    <row r="54" spans="1:13" ht="15" customHeight="1">
      <c r="A54" s="550"/>
      <c r="B54" s="175" t="s">
        <v>29</v>
      </c>
      <c r="C54" s="84">
        <v>106634</v>
      </c>
      <c r="D54" s="44">
        <v>121106</v>
      </c>
      <c r="E54" s="79">
        <f t="shared" si="11"/>
        <v>0.21284755175928854</v>
      </c>
      <c r="F54" s="79">
        <f t="shared" si="1"/>
        <v>0.13571656319747924</v>
      </c>
      <c r="G54" s="6"/>
      <c r="H54" s="470">
        <v>289559</v>
      </c>
      <c r="I54" s="470">
        <v>293856</v>
      </c>
      <c r="J54" s="15">
        <f t="shared" si="12"/>
        <v>0.20560686195829453</v>
      </c>
      <c r="K54" s="79">
        <f t="shared" si="3"/>
        <v>1.4839808122006224E-2</v>
      </c>
      <c r="L54" s="116"/>
      <c r="M54" s="116"/>
    </row>
    <row r="55" spans="1:13" ht="15" customHeight="1">
      <c r="A55" s="550"/>
      <c r="B55" s="175" t="s">
        <v>30</v>
      </c>
      <c r="C55" s="84">
        <v>104413</v>
      </c>
      <c r="D55" s="44">
        <v>104070</v>
      </c>
      <c r="E55" s="79">
        <f t="shared" si="11"/>
        <v>0.18290625329537066</v>
      </c>
      <c r="F55" s="79">
        <f t="shared" si="1"/>
        <v>-3.2850315573731241E-3</v>
      </c>
      <c r="G55" s="6"/>
      <c r="H55" s="470">
        <v>301495</v>
      </c>
      <c r="I55" s="470">
        <v>291536</v>
      </c>
      <c r="J55" s="15">
        <f t="shared" si="12"/>
        <v>0.20398359096929569</v>
      </c>
      <c r="K55" s="79">
        <f t="shared" si="3"/>
        <v>-3.3032056916366771E-2</v>
      </c>
      <c r="L55" s="116"/>
      <c r="M55" s="116"/>
    </row>
    <row r="56" spans="1:13" ht="15" customHeight="1">
      <c r="A56" s="550"/>
      <c r="B56" s="175" t="s">
        <v>31</v>
      </c>
      <c r="C56" s="84">
        <v>26540</v>
      </c>
      <c r="D56" s="44">
        <v>28380</v>
      </c>
      <c r="E56" s="79">
        <f t="shared" si="11"/>
        <v>4.9878730359590846E-2</v>
      </c>
      <c r="F56" s="79">
        <f t="shared" si="1"/>
        <v>6.9329314242652595E-2</v>
      </c>
      <c r="G56" s="6"/>
      <c r="H56" s="470">
        <v>76245</v>
      </c>
      <c r="I56" s="470">
        <v>75862</v>
      </c>
      <c r="J56" s="15">
        <f t="shared" si="12"/>
        <v>5.3079561968719845E-2</v>
      </c>
      <c r="K56" s="79">
        <f t="shared" si="3"/>
        <v>-5.0232802150960718E-3</v>
      </c>
      <c r="L56" s="116"/>
      <c r="M56" s="116"/>
    </row>
    <row r="57" spans="1:13" ht="15" customHeight="1">
      <c r="A57" s="550"/>
      <c r="B57" s="175" t="s">
        <v>32</v>
      </c>
      <c r="C57" s="84">
        <v>44</v>
      </c>
      <c r="D57" s="44">
        <v>39</v>
      </c>
      <c r="E57" s="79">
        <f t="shared" si="11"/>
        <v>6.8543709796477911E-5</v>
      </c>
      <c r="F57" s="79">
        <f t="shared" si="1"/>
        <v>-0.11363636363636363</v>
      </c>
      <c r="G57" s="16"/>
      <c r="H57" s="470">
        <v>71</v>
      </c>
      <c r="I57" s="470">
        <v>72</v>
      </c>
      <c r="J57" s="15">
        <f t="shared" si="12"/>
        <v>5.0377375520653671E-5</v>
      </c>
      <c r="K57" s="79">
        <f t="shared" si="3"/>
        <v>1.4084507042253521E-2</v>
      </c>
      <c r="L57" s="116"/>
      <c r="M57" s="116"/>
    </row>
    <row r="58" spans="1:13" ht="15" customHeight="1">
      <c r="A58" s="550"/>
      <c r="B58" s="175" t="s">
        <v>107</v>
      </c>
      <c r="C58" s="44">
        <v>6854</v>
      </c>
      <c r="D58" s="44">
        <v>7381</v>
      </c>
      <c r="E58" s="79">
        <f t="shared" si="11"/>
        <v>1.2972336461738549E-2</v>
      </c>
      <c r="F58" s="79">
        <f t="shared" si="1"/>
        <v>7.6889407645170701E-2</v>
      </c>
      <c r="G58" s="6"/>
      <c r="H58" s="470">
        <v>8606</v>
      </c>
      <c r="I58" s="470">
        <v>9089</v>
      </c>
      <c r="J58" s="15">
        <f t="shared" si="12"/>
        <v>6.359443973711406E-3</v>
      </c>
      <c r="K58" s="79">
        <f t="shared" si="3"/>
        <v>5.6123634673483615E-2</v>
      </c>
      <c r="L58" s="116"/>
      <c r="M58" s="116"/>
    </row>
    <row r="59" spans="1:13" ht="15" customHeight="1">
      <c r="A59" s="550"/>
      <c r="B59" s="175" t="s">
        <v>3</v>
      </c>
      <c r="C59" s="44">
        <v>10129</v>
      </c>
      <c r="D59" s="44">
        <v>13785</v>
      </c>
      <c r="E59" s="79">
        <f t="shared" si="11"/>
        <v>2.4227565116524307E-2</v>
      </c>
      <c r="F59" s="79">
        <f t="shared" si="1"/>
        <v>0.36094382466186198</v>
      </c>
      <c r="G59" s="6"/>
      <c r="H59" s="470">
        <v>11359</v>
      </c>
      <c r="I59" s="470">
        <v>15230</v>
      </c>
      <c r="J59" s="15">
        <f t="shared" si="12"/>
        <v>1.0656214294160492E-2</v>
      </c>
      <c r="K59" s="79">
        <f t="shared" si="3"/>
        <v>0.34078704111277403</v>
      </c>
      <c r="L59" s="116"/>
      <c r="M59" s="116"/>
    </row>
    <row r="60" spans="1:13" ht="15" customHeight="1">
      <c r="A60" s="550"/>
      <c r="B60" s="177" t="s">
        <v>233</v>
      </c>
      <c r="C60" s="194">
        <v>516684</v>
      </c>
      <c r="D60" s="194">
        <v>568980</v>
      </c>
      <c r="E60" s="79">
        <f t="shared" si="11"/>
        <v>1</v>
      </c>
      <c r="F60" s="79">
        <f t="shared" si="1"/>
        <v>0.10121466892723599</v>
      </c>
      <c r="G60" s="14"/>
      <c r="H60" s="329">
        <v>1403856</v>
      </c>
      <c r="I60" s="329">
        <v>1429213</v>
      </c>
      <c r="J60" s="15">
        <f t="shared" si="12"/>
        <v>1</v>
      </c>
      <c r="K60" s="79">
        <f t="shared" si="3"/>
        <v>1.8062393863758106E-2</v>
      </c>
      <c r="L60" s="116"/>
      <c r="M60" s="116"/>
    </row>
    <row r="61" spans="1:13" ht="15" customHeight="1">
      <c r="A61" s="550" t="s">
        <v>103</v>
      </c>
      <c r="B61" s="173" t="s">
        <v>22</v>
      </c>
      <c r="C61" s="201">
        <v>34348</v>
      </c>
      <c r="D61" s="201">
        <v>32015</v>
      </c>
      <c r="E61" s="290">
        <f>D61/$D$74</f>
        <v>9.0247161365250822E-2</v>
      </c>
      <c r="F61" s="289">
        <f t="shared" si="1"/>
        <v>-6.7922440899033418E-2</v>
      </c>
      <c r="G61" s="144"/>
      <c r="H61" s="336">
        <v>104193</v>
      </c>
      <c r="I61" s="336">
        <v>98400</v>
      </c>
      <c r="J61" s="142">
        <f>I61/$I$74</f>
        <v>9.9524225652976014E-2</v>
      </c>
      <c r="K61" s="289">
        <f t="shared" si="3"/>
        <v>-5.5598744637355674E-2</v>
      </c>
      <c r="L61" s="116"/>
      <c r="M61" s="116"/>
    </row>
    <row r="62" spans="1:13" ht="15" customHeight="1">
      <c r="A62" s="550"/>
      <c r="B62" s="175" t="s">
        <v>23</v>
      </c>
      <c r="C62" s="45">
        <v>18829</v>
      </c>
      <c r="D62" s="45">
        <v>20363</v>
      </c>
      <c r="E62" s="286">
        <f t="shared" ref="E62:E74" si="13">D62/$D$74</f>
        <v>5.740131022585046E-2</v>
      </c>
      <c r="F62" s="79">
        <f t="shared" si="1"/>
        <v>8.1470072760104095E-2</v>
      </c>
      <c r="G62" s="6"/>
      <c r="H62" s="471">
        <v>50598</v>
      </c>
      <c r="I62" s="471">
        <v>52989</v>
      </c>
      <c r="J62" s="7">
        <f t="shared" ref="J62:J74" si="14">I62/$I$74</f>
        <v>5.3594402369162054E-2</v>
      </c>
      <c r="K62" s="79">
        <f t="shared" si="3"/>
        <v>4.7254832206806596E-2</v>
      </c>
      <c r="L62" s="116"/>
      <c r="M62" s="116"/>
    </row>
    <row r="63" spans="1:13" s="12" customFormat="1" ht="15" customHeight="1">
      <c r="A63" s="550"/>
      <c r="B63" s="175" t="s">
        <v>24</v>
      </c>
      <c r="C63" s="45">
        <v>19876</v>
      </c>
      <c r="D63" s="45">
        <v>20858</v>
      </c>
      <c r="E63" s="286">
        <f t="shared" si="13"/>
        <v>5.8796666929764228E-2</v>
      </c>
      <c r="F63" s="79">
        <f t="shared" si="1"/>
        <v>4.9406319178909239E-2</v>
      </c>
      <c r="G63" s="6"/>
      <c r="H63" s="471">
        <v>68324</v>
      </c>
      <c r="I63" s="471">
        <v>69081</v>
      </c>
      <c r="J63" s="7">
        <f t="shared" si="14"/>
        <v>6.9870254393630454E-2</v>
      </c>
      <c r="K63" s="79">
        <f t="shared" si="3"/>
        <v>1.1079562086528891E-2</v>
      </c>
      <c r="L63" s="116"/>
      <c r="M63" s="116"/>
    </row>
    <row r="64" spans="1:13" ht="15" customHeight="1">
      <c r="A64" s="550"/>
      <c r="B64" s="175" t="s">
        <v>25</v>
      </c>
      <c r="C64" s="45">
        <v>9822</v>
      </c>
      <c r="D64" s="45">
        <v>9770</v>
      </c>
      <c r="E64" s="286">
        <f t="shared" si="13"/>
        <v>2.7540676762095911E-2</v>
      </c>
      <c r="F64" s="79">
        <f t="shared" si="1"/>
        <v>-5.2942374261861127E-3</v>
      </c>
      <c r="G64" s="6"/>
      <c r="H64" s="471">
        <v>29156</v>
      </c>
      <c r="I64" s="471">
        <v>28608</v>
      </c>
      <c r="J64" s="7">
        <f t="shared" si="14"/>
        <v>2.893484804349937E-2</v>
      </c>
      <c r="K64" s="79">
        <f t="shared" si="3"/>
        <v>-1.8795445191384277E-2</v>
      </c>
      <c r="L64" s="116"/>
      <c r="M64" s="116"/>
    </row>
    <row r="65" spans="1:13" ht="15" customHeight="1">
      <c r="A65" s="550"/>
      <c r="B65" s="175" t="s">
        <v>26</v>
      </c>
      <c r="C65" s="45">
        <v>5824</v>
      </c>
      <c r="D65" s="45">
        <v>5047</v>
      </c>
      <c r="E65" s="286">
        <f t="shared" si="13"/>
        <v>1.4227000575056097E-2</v>
      </c>
      <c r="F65" s="79">
        <f t="shared" si="1"/>
        <v>-0.13341346153846154</v>
      </c>
      <c r="G65" s="6"/>
      <c r="H65" s="471">
        <v>15489</v>
      </c>
      <c r="I65" s="471">
        <v>14374</v>
      </c>
      <c r="J65" s="7">
        <f t="shared" si="14"/>
        <v>1.453822377577111E-2</v>
      </c>
      <c r="K65" s="79">
        <f t="shared" si="3"/>
        <v>-7.1986571114984826E-2</v>
      </c>
      <c r="L65" s="116"/>
      <c r="M65" s="116"/>
    </row>
    <row r="66" spans="1:13" ht="15" customHeight="1">
      <c r="A66" s="550"/>
      <c r="B66" s="175" t="s">
        <v>27</v>
      </c>
      <c r="C66" s="45">
        <v>80611</v>
      </c>
      <c r="D66" s="45">
        <v>83167</v>
      </c>
      <c r="E66" s="286">
        <f t="shared" si="13"/>
        <v>0.23443965857453741</v>
      </c>
      <c r="F66" s="79">
        <f t="shared" si="1"/>
        <v>3.1707831437396881E-2</v>
      </c>
      <c r="G66" s="6"/>
      <c r="H66" s="471">
        <v>225500</v>
      </c>
      <c r="I66" s="471">
        <v>222793</v>
      </c>
      <c r="J66" s="7">
        <f t="shared" si="14"/>
        <v>0.22533842282422242</v>
      </c>
      <c r="K66" s="79">
        <f t="shared" si="3"/>
        <v>-1.2004434589800444E-2</v>
      </c>
      <c r="L66" s="116"/>
      <c r="M66" s="116"/>
    </row>
    <row r="67" spans="1:13" ht="15" customHeight="1">
      <c r="A67" s="550"/>
      <c r="B67" s="175" t="s">
        <v>28</v>
      </c>
      <c r="C67" s="45">
        <v>43379</v>
      </c>
      <c r="D67" s="45">
        <v>41318</v>
      </c>
      <c r="E67" s="286">
        <f t="shared" si="13"/>
        <v>0.11647141069153315</v>
      </c>
      <c r="F67" s="79">
        <f t="shared" si="1"/>
        <v>-4.7511468683003294E-2</v>
      </c>
      <c r="G67" s="6"/>
      <c r="H67" s="471">
        <v>119727</v>
      </c>
      <c r="I67" s="471">
        <v>115198</v>
      </c>
      <c r="J67" s="7">
        <f t="shared" si="14"/>
        <v>0.11651414376800337</v>
      </c>
      <c r="K67" s="79">
        <f t="shared" si="3"/>
        <v>-3.7827724740451193E-2</v>
      </c>
      <c r="L67" s="116"/>
      <c r="M67" s="116"/>
    </row>
    <row r="68" spans="1:13" ht="15" customHeight="1">
      <c r="A68" s="550"/>
      <c r="B68" s="175" t="s">
        <v>29</v>
      </c>
      <c r="C68" s="45">
        <v>48731</v>
      </c>
      <c r="D68" s="45">
        <v>46695</v>
      </c>
      <c r="E68" s="286">
        <f t="shared" si="13"/>
        <v>0.13162864906919841</v>
      </c>
      <c r="F68" s="79">
        <f t="shared" si="1"/>
        <v>-4.1780386201801731E-2</v>
      </c>
      <c r="G68" s="6"/>
      <c r="H68" s="471">
        <v>153772</v>
      </c>
      <c r="I68" s="471">
        <v>143777</v>
      </c>
      <c r="J68" s="7">
        <f t="shared" si="14"/>
        <v>0.1454196604848367</v>
      </c>
      <c r="K68" s="79">
        <f t="shared" si="3"/>
        <v>-6.4998829435788052E-2</v>
      </c>
      <c r="L68" s="116"/>
      <c r="M68" s="116"/>
    </row>
    <row r="69" spans="1:13" ht="15" customHeight="1">
      <c r="A69" s="550"/>
      <c r="B69" s="175" t="s">
        <v>30</v>
      </c>
      <c r="C69" s="45">
        <v>89407</v>
      </c>
      <c r="D69" s="45">
        <v>83694</v>
      </c>
      <c r="E69" s="286">
        <f t="shared" si="13"/>
        <v>0.23592522015627995</v>
      </c>
      <c r="F69" s="79">
        <f t="shared" ref="F69:F102" si="15">IF(ISERROR((D69-C69)/C69),".",(D69-C69)/C69)</f>
        <v>-6.3898799870256248E-2</v>
      </c>
      <c r="G69" s="6"/>
      <c r="H69" s="471">
        <v>262237</v>
      </c>
      <c r="I69" s="471">
        <v>246966</v>
      </c>
      <c r="J69" s="7">
        <f t="shared" si="14"/>
        <v>0.24978760073793571</v>
      </c>
      <c r="K69" s="79">
        <f t="shared" ref="K69:K102" si="16">IF(ISERROR((I69-H69)/H69),".",(I69-H69)/H69)</f>
        <v>-5.8233582598946752E-2</v>
      </c>
      <c r="L69" s="116"/>
      <c r="M69" s="116"/>
    </row>
    <row r="70" spans="1:13" ht="15" customHeight="1">
      <c r="A70" s="550"/>
      <c r="B70" s="175" t="s">
        <v>31</v>
      </c>
      <c r="C70" s="45">
        <v>19160</v>
      </c>
      <c r="D70" s="45">
        <v>18706</v>
      </c>
      <c r="E70" s="286">
        <f t="shared" si="13"/>
        <v>5.2730388895779537E-2</v>
      </c>
      <c r="F70" s="79">
        <f t="shared" si="15"/>
        <v>-2.3695198329853864E-2</v>
      </c>
      <c r="G70" s="6"/>
      <c r="H70" s="471">
        <v>56688</v>
      </c>
      <c r="I70" s="471">
        <v>53533</v>
      </c>
      <c r="J70" s="7">
        <f t="shared" si="14"/>
        <v>5.414461760041428E-2</v>
      </c>
      <c r="K70" s="79">
        <f t="shared" si="16"/>
        <v>-5.5655517922664412E-2</v>
      </c>
      <c r="L70" s="116"/>
      <c r="M70" s="116"/>
    </row>
    <row r="71" spans="1:13" ht="15" customHeight="1">
      <c r="A71" s="550"/>
      <c r="B71" s="175" t="s">
        <v>32</v>
      </c>
      <c r="C71" s="45">
        <v>44</v>
      </c>
      <c r="D71" s="531" t="s">
        <v>290</v>
      </c>
      <c r="E71" s="286" t="s">
        <v>290</v>
      </c>
      <c r="F71" s="79" t="s">
        <v>290</v>
      </c>
      <c r="G71" s="16"/>
      <c r="H71" s="471">
        <v>66</v>
      </c>
      <c r="I71" s="532" t="s">
        <v>290</v>
      </c>
      <c r="J71" s="286" t="s">
        <v>290</v>
      </c>
      <c r="K71" s="79" t="s">
        <v>290</v>
      </c>
      <c r="L71" s="116"/>
      <c r="M71" s="116"/>
    </row>
    <row r="72" spans="1:13" ht="15" customHeight="1">
      <c r="A72" s="550"/>
      <c r="B72" s="175" t="s">
        <v>107</v>
      </c>
      <c r="C72" s="45">
        <v>6208</v>
      </c>
      <c r="D72" s="45">
        <v>6735</v>
      </c>
      <c r="E72" s="286">
        <f t="shared" si="13"/>
        <v>1.898530788052364E-2</v>
      </c>
      <c r="F72" s="79">
        <f t="shared" si="15"/>
        <v>8.4890463917525777E-2</v>
      </c>
      <c r="G72" s="6"/>
      <c r="H72" s="471">
        <v>7794</v>
      </c>
      <c r="I72" s="471">
        <v>8205</v>
      </c>
      <c r="J72" s="7">
        <f t="shared" si="14"/>
        <v>8.2987425963685791E-3</v>
      </c>
      <c r="K72" s="79">
        <f t="shared" si="16"/>
        <v>5.2732871439568896E-2</v>
      </c>
      <c r="L72" s="116"/>
      <c r="M72" s="116"/>
    </row>
    <row r="73" spans="1:13" s="12" customFormat="1" ht="15" customHeight="1">
      <c r="A73" s="550"/>
      <c r="B73" s="175" t="s">
        <v>3</v>
      </c>
      <c r="C73" s="45">
        <v>5235</v>
      </c>
      <c r="D73" s="45">
        <v>6061</v>
      </c>
      <c r="E73" s="286">
        <f t="shared" si="13"/>
        <v>1.7085367641255202E-2</v>
      </c>
      <c r="F73" s="79">
        <f t="shared" si="15"/>
        <v>0.15778414517669531</v>
      </c>
      <c r="G73" s="6"/>
      <c r="H73" s="471">
        <v>6109</v>
      </c>
      <c r="I73" s="471">
        <v>6840</v>
      </c>
      <c r="J73" s="7">
        <f t="shared" si="14"/>
        <v>6.9181473929507721E-3</v>
      </c>
      <c r="K73" s="79">
        <f t="shared" si="16"/>
        <v>0.11965951874283844</v>
      </c>
      <c r="L73" s="116"/>
      <c r="M73" s="116"/>
    </row>
    <row r="74" spans="1:13" ht="15" customHeight="1">
      <c r="A74" s="550"/>
      <c r="B74" s="177" t="s">
        <v>234</v>
      </c>
      <c r="C74" s="199">
        <v>360828</v>
      </c>
      <c r="D74" s="199">
        <v>354748</v>
      </c>
      <c r="E74" s="286">
        <f t="shared" si="13"/>
        <v>1</v>
      </c>
      <c r="F74" s="79">
        <f t="shared" si="15"/>
        <v>-1.6850133581651092E-2</v>
      </c>
      <c r="G74" s="14"/>
      <c r="H74" s="337">
        <v>1024142</v>
      </c>
      <c r="I74" s="337">
        <v>988704</v>
      </c>
      <c r="J74" s="7">
        <f t="shared" si="14"/>
        <v>1</v>
      </c>
      <c r="K74" s="79">
        <f t="shared" si="16"/>
        <v>-3.4602623464324286E-2</v>
      </c>
      <c r="L74" s="116"/>
      <c r="M74" s="116"/>
    </row>
    <row r="75" spans="1:13" ht="15" customHeight="1">
      <c r="A75" s="550" t="s">
        <v>104</v>
      </c>
      <c r="B75" s="173" t="s">
        <v>22</v>
      </c>
      <c r="C75" s="202">
        <v>10096</v>
      </c>
      <c r="D75" s="202">
        <v>13318</v>
      </c>
      <c r="E75" s="290">
        <f>D75/$D$88</f>
        <v>6.2170892930500057E-2</v>
      </c>
      <c r="F75" s="289">
        <f t="shared" si="15"/>
        <v>0.31913629160063389</v>
      </c>
      <c r="G75" s="144"/>
      <c r="H75" s="338">
        <v>29308</v>
      </c>
      <c r="I75" s="338">
        <v>32965</v>
      </c>
      <c r="J75" s="142">
        <f>I75/$I$88</f>
        <v>7.4837113214828943E-2</v>
      </c>
      <c r="K75" s="289">
        <f t="shared" si="16"/>
        <v>0.12477821755152177</v>
      </c>
      <c r="L75" s="116"/>
      <c r="M75" s="116"/>
    </row>
    <row r="76" spans="1:13" ht="15" customHeight="1">
      <c r="A76" s="550"/>
      <c r="B76" s="175" t="s">
        <v>23</v>
      </c>
      <c r="C76" s="46">
        <v>24340</v>
      </c>
      <c r="D76" s="46">
        <v>37828</v>
      </c>
      <c r="E76" s="286">
        <f t="shared" ref="E76:E88" si="17">D76/$D$88</f>
        <v>0.1765881166672891</v>
      </c>
      <c r="F76" s="79">
        <f t="shared" si="15"/>
        <v>0.55414954806902217</v>
      </c>
      <c r="G76" s="6"/>
      <c r="H76" s="472">
        <v>52494</v>
      </c>
      <c r="I76" s="472">
        <v>69333</v>
      </c>
      <c r="J76" s="7">
        <f t="shared" ref="J76:J88" si="18">I76/$I$88</f>
        <v>0.15739971395491384</v>
      </c>
      <c r="K76" s="79">
        <f t="shared" si="16"/>
        <v>0.32077951765916107</v>
      </c>
      <c r="L76" s="116"/>
      <c r="M76" s="116"/>
    </row>
    <row r="77" spans="1:13" ht="15" customHeight="1">
      <c r="A77" s="550"/>
      <c r="B77" s="175" t="s">
        <v>24</v>
      </c>
      <c r="C77" s="46">
        <v>12338</v>
      </c>
      <c r="D77" s="46">
        <v>17485</v>
      </c>
      <c r="E77" s="286">
        <f t="shared" si="17"/>
        <v>8.1623221421369088E-2</v>
      </c>
      <c r="F77" s="79">
        <f t="shared" si="15"/>
        <v>0.41716647754903552</v>
      </c>
      <c r="G77" s="6"/>
      <c r="H77" s="472">
        <v>38044</v>
      </c>
      <c r="I77" s="472">
        <v>42451</v>
      </c>
      <c r="J77" s="7">
        <f t="shared" si="18"/>
        <v>9.6372221843855702E-2</v>
      </c>
      <c r="K77" s="79">
        <f t="shared" si="16"/>
        <v>0.11583955420039954</v>
      </c>
      <c r="L77" s="116"/>
      <c r="M77" s="116"/>
    </row>
    <row r="78" spans="1:13" ht="15" customHeight="1">
      <c r="A78" s="550"/>
      <c r="B78" s="175" t="s">
        <v>25</v>
      </c>
      <c r="C78" s="46">
        <v>3737</v>
      </c>
      <c r="D78" s="46">
        <v>4181</v>
      </c>
      <c r="E78" s="286">
        <f t="shared" si="17"/>
        <v>1.9517683086230721E-2</v>
      </c>
      <c r="F78" s="79">
        <f t="shared" si="15"/>
        <v>0.11881188118811881</v>
      </c>
      <c r="G78" s="6"/>
      <c r="H78" s="472">
        <v>10680</v>
      </c>
      <c r="I78" s="472">
        <v>11081</v>
      </c>
      <c r="J78" s="7">
        <f t="shared" si="18"/>
        <v>2.5156076187881678E-2</v>
      </c>
      <c r="K78" s="79">
        <f t="shared" si="16"/>
        <v>3.7546816479400752E-2</v>
      </c>
      <c r="L78" s="116"/>
      <c r="M78" s="116"/>
    </row>
    <row r="79" spans="1:13" ht="15" customHeight="1">
      <c r="A79" s="550"/>
      <c r="B79" s="175" t="s">
        <v>26</v>
      </c>
      <c r="C79" s="46">
        <v>1549</v>
      </c>
      <c r="D79" s="46">
        <v>2249</v>
      </c>
      <c r="E79" s="286">
        <f t="shared" si="17"/>
        <v>1.0498748926317362E-2</v>
      </c>
      <c r="F79" s="79">
        <f t="shared" si="15"/>
        <v>0.45190445448676564</v>
      </c>
      <c r="G79" s="6"/>
      <c r="H79" s="472">
        <v>3660</v>
      </c>
      <c r="I79" s="472">
        <v>4576</v>
      </c>
      <c r="J79" s="7">
        <f t="shared" si="18"/>
        <v>1.0388431065404435E-2</v>
      </c>
      <c r="K79" s="79">
        <f t="shared" si="16"/>
        <v>0.25027322404371583</v>
      </c>
      <c r="L79" s="116"/>
      <c r="M79" s="116"/>
    </row>
    <row r="80" spans="1:13" ht="15" customHeight="1">
      <c r="A80" s="550"/>
      <c r="B80" s="175" t="s">
        <v>27</v>
      </c>
      <c r="C80" s="46">
        <v>13563</v>
      </c>
      <c r="D80" s="46">
        <v>18127</v>
      </c>
      <c r="E80" s="286">
        <f t="shared" si="17"/>
        <v>8.4620196437240919E-2</v>
      </c>
      <c r="F80" s="79">
        <f t="shared" si="15"/>
        <v>0.33650372336503726</v>
      </c>
      <c r="G80" s="6"/>
      <c r="H80" s="472">
        <v>37497</v>
      </c>
      <c r="I80" s="472">
        <v>41972</v>
      </c>
      <c r="J80" s="7">
        <f t="shared" si="18"/>
        <v>9.5284796476651001E-2</v>
      </c>
      <c r="K80" s="79">
        <f t="shared" si="16"/>
        <v>0.11934288076379444</v>
      </c>
      <c r="L80" s="116"/>
      <c r="M80" s="116"/>
    </row>
    <row r="81" spans="1:13" ht="15" customHeight="1">
      <c r="A81" s="550"/>
      <c r="B81" s="175" t="s">
        <v>28</v>
      </c>
      <c r="C81" s="46">
        <v>5591</v>
      </c>
      <c r="D81" s="46">
        <v>9774</v>
      </c>
      <c r="E81" s="286">
        <f t="shared" si="17"/>
        <v>4.5626843933226274E-2</v>
      </c>
      <c r="F81" s="79">
        <f t="shared" si="15"/>
        <v>0.74816669647648004</v>
      </c>
      <c r="G81" s="6"/>
      <c r="H81" s="472">
        <v>11787</v>
      </c>
      <c r="I81" s="472">
        <v>16575</v>
      </c>
      <c r="J81" s="7">
        <f t="shared" si="18"/>
        <v>3.7628550023837089E-2</v>
      </c>
      <c r="K81" s="79">
        <f t="shared" si="16"/>
        <v>0.40621023161109698</v>
      </c>
      <c r="L81" s="116"/>
      <c r="M81" s="116"/>
    </row>
    <row r="82" spans="1:13" ht="15" customHeight="1">
      <c r="A82" s="550"/>
      <c r="B82" s="175" t="s">
        <v>29</v>
      </c>
      <c r="C82" s="46">
        <v>57903</v>
      </c>
      <c r="D82" s="46">
        <v>74410</v>
      </c>
      <c r="E82" s="286">
        <f t="shared" si="17"/>
        <v>0.34735967434738768</v>
      </c>
      <c r="F82" s="79">
        <f t="shared" si="15"/>
        <v>0.28508022036854741</v>
      </c>
      <c r="G82" s="6"/>
      <c r="H82" s="472">
        <v>135786</v>
      </c>
      <c r="I82" s="472">
        <v>150078</v>
      </c>
      <c r="J82" s="7">
        <f t="shared" si="18"/>
        <v>0.34070693999863788</v>
      </c>
      <c r="K82" s="79">
        <f t="shared" si="16"/>
        <v>0.10525385533118289</v>
      </c>
      <c r="L82" s="116"/>
      <c r="M82" s="116"/>
    </row>
    <row r="83" spans="1:13" ht="15" customHeight="1">
      <c r="A83" s="550"/>
      <c r="B83" s="175" t="s">
        <v>30</v>
      </c>
      <c r="C83" s="46">
        <v>15006</v>
      </c>
      <c r="D83" s="46">
        <v>20375</v>
      </c>
      <c r="E83" s="286">
        <f t="shared" si="17"/>
        <v>9.5114277178175305E-2</v>
      </c>
      <c r="F83" s="79">
        <f t="shared" si="15"/>
        <v>0.35779021724643478</v>
      </c>
      <c r="G83" s="6"/>
      <c r="H83" s="472">
        <v>39258</v>
      </c>
      <c r="I83" s="472">
        <v>44569</v>
      </c>
      <c r="J83" s="7">
        <f t="shared" si="18"/>
        <v>0.1011805035301596</v>
      </c>
      <c r="K83" s="79">
        <f t="shared" si="16"/>
        <v>0.13528452799429416</v>
      </c>
      <c r="L83" s="116"/>
      <c r="M83" s="116"/>
    </row>
    <row r="84" spans="1:13" ht="15" customHeight="1">
      <c r="A84" s="550"/>
      <c r="B84" s="175" t="s">
        <v>31</v>
      </c>
      <c r="C84" s="46">
        <v>7380</v>
      </c>
      <c r="D84" s="46">
        <v>9672</v>
      </c>
      <c r="E84" s="286">
        <f t="shared" si="17"/>
        <v>4.5150689024162527E-2</v>
      </c>
      <c r="F84" s="79">
        <f t="shared" si="15"/>
        <v>0.31056910569105689</v>
      </c>
      <c r="G84" s="6"/>
      <c r="H84" s="472">
        <v>19557</v>
      </c>
      <c r="I84" s="472">
        <v>22327</v>
      </c>
      <c r="J84" s="7">
        <f t="shared" si="18"/>
        <v>5.068673522667938E-2</v>
      </c>
      <c r="K84" s="79">
        <f t="shared" si="16"/>
        <v>0.14163726542925806</v>
      </c>
      <c r="L84" s="116"/>
      <c r="M84" s="116"/>
    </row>
    <row r="85" spans="1:13" ht="15" customHeight="1">
      <c r="A85" s="550"/>
      <c r="B85" s="100" t="s">
        <v>32</v>
      </c>
      <c r="C85" s="46">
        <v>0</v>
      </c>
      <c r="D85" s="516" t="s">
        <v>289</v>
      </c>
      <c r="E85" s="286" t="s">
        <v>290</v>
      </c>
      <c r="F85" s="79" t="str">
        <f t="shared" si="15"/>
        <v>.</v>
      </c>
      <c r="G85" s="122"/>
      <c r="H85" s="517">
        <v>5</v>
      </c>
      <c r="I85" s="517" t="s">
        <v>289</v>
      </c>
      <c r="J85" s="286" t="s">
        <v>290</v>
      </c>
      <c r="K85" s="79" t="s">
        <v>290</v>
      </c>
      <c r="L85" s="116"/>
      <c r="M85" s="116"/>
    </row>
    <row r="86" spans="1:13" ht="15" customHeight="1">
      <c r="A86" s="550"/>
      <c r="B86" s="175" t="s">
        <v>107</v>
      </c>
      <c r="C86" s="46">
        <v>646</v>
      </c>
      <c r="D86" s="516">
        <v>646</v>
      </c>
      <c r="E86" s="286">
        <f t="shared" si="17"/>
        <v>3.0156477574037419E-3</v>
      </c>
      <c r="F86" s="79">
        <f t="shared" si="15"/>
        <v>0</v>
      </c>
      <c r="G86" s="122"/>
      <c r="H86" s="517">
        <v>812</v>
      </c>
      <c r="I86" s="517">
        <v>884</v>
      </c>
      <c r="J86" s="7">
        <f t="shared" si="18"/>
        <v>2.0068560012713116E-3</v>
      </c>
      <c r="K86" s="79">
        <f t="shared" si="16"/>
        <v>8.8669950738916259E-2</v>
      </c>
      <c r="L86" s="116"/>
      <c r="M86" s="116"/>
    </row>
    <row r="87" spans="1:13" ht="15" customHeight="1">
      <c r="A87" s="550"/>
      <c r="B87" s="175" t="s">
        <v>3</v>
      </c>
      <c r="C87" s="46">
        <v>4894</v>
      </c>
      <c r="D87" s="46">
        <v>7713</v>
      </c>
      <c r="E87" s="286">
        <f t="shared" si="17"/>
        <v>3.6005713858908765E-2</v>
      </c>
      <c r="F87" s="79">
        <f t="shared" si="15"/>
        <v>0.57601144258275438</v>
      </c>
      <c r="G87" s="6"/>
      <c r="H87" s="472">
        <v>5250</v>
      </c>
      <c r="I87" s="472">
        <v>8379</v>
      </c>
      <c r="J87" s="7">
        <f t="shared" si="18"/>
        <v>1.9021998229244705E-2</v>
      </c>
      <c r="K87" s="79">
        <f t="shared" si="16"/>
        <v>0.59599999999999997</v>
      </c>
      <c r="L87" s="116"/>
      <c r="M87" s="116"/>
    </row>
    <row r="88" spans="1:13" ht="15" customHeight="1">
      <c r="A88" s="550"/>
      <c r="B88" s="177" t="s">
        <v>235</v>
      </c>
      <c r="C88" s="199">
        <v>155856</v>
      </c>
      <c r="D88" s="199">
        <v>214216</v>
      </c>
      <c r="E88" s="310">
        <f t="shared" si="17"/>
        <v>1</v>
      </c>
      <c r="F88" s="79">
        <f t="shared" si="15"/>
        <v>0.37444820860281286</v>
      </c>
      <c r="G88" s="14"/>
      <c r="H88" s="337">
        <v>379712</v>
      </c>
      <c r="I88" s="337">
        <v>440490</v>
      </c>
      <c r="J88" s="458">
        <f t="shared" si="18"/>
        <v>1</v>
      </c>
      <c r="K88" s="79">
        <f t="shared" si="16"/>
        <v>0.16006341648407213</v>
      </c>
      <c r="L88" s="116"/>
      <c r="M88" s="116"/>
    </row>
    <row r="89" spans="1:13" ht="15" customHeight="1">
      <c r="A89" s="550" t="s">
        <v>282</v>
      </c>
      <c r="B89" s="100" t="s">
        <v>22</v>
      </c>
      <c r="C89" s="47">
        <v>525</v>
      </c>
      <c r="D89" s="47">
        <v>429</v>
      </c>
      <c r="E89" s="286">
        <f>D89/$D$102</f>
        <v>4.6875E-2</v>
      </c>
      <c r="F89" s="289">
        <f t="shared" si="15"/>
        <v>-0.18285714285714286</v>
      </c>
      <c r="G89" s="6"/>
      <c r="H89" s="241">
        <v>1353</v>
      </c>
      <c r="I89" s="241">
        <v>1217</v>
      </c>
      <c r="J89" s="7">
        <f>I89/$I$102</f>
        <v>5.6277456647398846E-2</v>
      </c>
      <c r="K89" s="289">
        <f t="shared" si="16"/>
        <v>-0.10051736881005174</v>
      </c>
      <c r="L89" s="116"/>
      <c r="M89" s="116"/>
    </row>
    <row r="90" spans="1:13" ht="15" customHeight="1">
      <c r="A90" s="550"/>
      <c r="B90" s="100" t="s">
        <v>23</v>
      </c>
      <c r="C90" s="47">
        <v>178</v>
      </c>
      <c r="D90" s="47">
        <v>171</v>
      </c>
      <c r="E90" s="286">
        <f t="shared" ref="E90:E102" si="19">D90/$D$102</f>
        <v>1.868444055944056E-2</v>
      </c>
      <c r="F90" s="79">
        <f t="shared" si="15"/>
        <v>-3.9325842696629212E-2</v>
      </c>
      <c r="G90" s="6"/>
      <c r="H90" s="241">
        <v>448</v>
      </c>
      <c r="I90" s="241">
        <v>421</v>
      </c>
      <c r="J90" s="7">
        <f t="shared" ref="J90:J102" si="20">I90/$I$102</f>
        <v>1.9468208092485548E-2</v>
      </c>
      <c r="K90" s="79">
        <f t="shared" si="16"/>
        <v>-6.0267857142857144E-2</v>
      </c>
      <c r="L90" s="116"/>
      <c r="M90" s="116"/>
    </row>
    <row r="91" spans="1:13" ht="15" customHeight="1">
      <c r="A91" s="550"/>
      <c r="B91" s="100" t="s">
        <v>24</v>
      </c>
      <c r="C91" s="47">
        <v>210</v>
      </c>
      <c r="D91" s="47">
        <v>245</v>
      </c>
      <c r="E91" s="286">
        <f t="shared" si="19"/>
        <v>2.6770104895104896E-2</v>
      </c>
      <c r="F91" s="79">
        <f t="shared" si="15"/>
        <v>0.16666666666666666</v>
      </c>
      <c r="G91" s="6"/>
      <c r="H91" s="241">
        <v>635</v>
      </c>
      <c r="I91" s="241">
        <v>664</v>
      </c>
      <c r="J91" s="7">
        <f t="shared" si="20"/>
        <v>3.0705202312138729E-2</v>
      </c>
      <c r="K91" s="79">
        <f t="shared" si="16"/>
        <v>4.5669291338582677E-2</v>
      </c>
      <c r="L91" s="116"/>
      <c r="M91" s="116"/>
    </row>
    <row r="92" spans="1:13" ht="15" customHeight="1">
      <c r="A92" s="550"/>
      <c r="B92" s="100" t="s">
        <v>25</v>
      </c>
      <c r="C92" s="47">
        <v>114</v>
      </c>
      <c r="D92" s="47">
        <v>137</v>
      </c>
      <c r="E92" s="286">
        <f t="shared" si="19"/>
        <v>1.4969405594405594E-2</v>
      </c>
      <c r="F92" s="79">
        <f t="shared" si="15"/>
        <v>0.20175438596491227</v>
      </c>
      <c r="G92" s="6"/>
      <c r="H92" s="241">
        <v>290</v>
      </c>
      <c r="I92" s="241">
        <v>305</v>
      </c>
      <c r="J92" s="7">
        <f t="shared" si="20"/>
        <v>1.4104046242774566E-2</v>
      </c>
      <c r="K92" s="79">
        <f t="shared" si="16"/>
        <v>5.1724137931034482E-2</v>
      </c>
      <c r="L92" s="116"/>
      <c r="M92" s="116"/>
    </row>
    <row r="93" spans="1:13" ht="15" customHeight="1">
      <c r="A93" s="550"/>
      <c r="B93" s="100" t="s">
        <v>26</v>
      </c>
      <c r="C93" s="47">
        <v>107</v>
      </c>
      <c r="D93" s="47">
        <v>105</v>
      </c>
      <c r="E93" s="286">
        <f t="shared" si="19"/>
        <v>1.1472902097902098E-2</v>
      </c>
      <c r="F93" s="79">
        <f t="shared" si="15"/>
        <v>-1.8691588785046728E-2</v>
      </c>
      <c r="G93" s="6"/>
      <c r="H93" s="241">
        <v>276</v>
      </c>
      <c r="I93" s="241">
        <v>283</v>
      </c>
      <c r="J93" s="7">
        <f t="shared" si="20"/>
        <v>1.3086705202312138E-2</v>
      </c>
      <c r="K93" s="79">
        <f t="shared" si="16"/>
        <v>2.5362318840579712E-2</v>
      </c>
      <c r="L93" s="116"/>
      <c r="M93" s="116"/>
    </row>
    <row r="94" spans="1:13" ht="15" customHeight="1">
      <c r="A94" s="550"/>
      <c r="B94" s="100" t="s">
        <v>27</v>
      </c>
      <c r="C94" s="47">
        <v>1913</v>
      </c>
      <c r="D94" s="47">
        <v>2234</v>
      </c>
      <c r="E94" s="286">
        <f t="shared" si="19"/>
        <v>0.24409965034965034</v>
      </c>
      <c r="F94" s="79">
        <f t="shared" si="15"/>
        <v>0.16779926816518556</v>
      </c>
      <c r="G94" s="6"/>
      <c r="H94" s="241">
        <v>5027</v>
      </c>
      <c r="I94" s="241">
        <v>5265</v>
      </c>
      <c r="J94" s="7">
        <f t="shared" si="20"/>
        <v>0.24346820809248554</v>
      </c>
      <c r="K94" s="79">
        <f t="shared" si="16"/>
        <v>4.7344340560970755E-2</v>
      </c>
      <c r="L94" s="116"/>
      <c r="M94" s="116"/>
    </row>
    <row r="95" spans="1:13" ht="15" customHeight="1">
      <c r="A95" s="550"/>
      <c r="B95" s="100" t="s">
        <v>28</v>
      </c>
      <c r="C95" s="47">
        <v>1222</v>
      </c>
      <c r="D95" s="47">
        <v>1264</v>
      </c>
      <c r="E95" s="286">
        <f t="shared" si="19"/>
        <v>0.1381118881118881</v>
      </c>
      <c r="F95" s="79">
        <f t="shared" si="15"/>
        <v>3.4369885433715219E-2</v>
      </c>
      <c r="G95" s="6"/>
      <c r="H95" s="241">
        <v>2962</v>
      </c>
      <c r="I95" s="241">
        <v>3048</v>
      </c>
      <c r="J95" s="7">
        <f t="shared" si="20"/>
        <v>0.14094797687861271</v>
      </c>
      <c r="K95" s="79">
        <f t="shared" si="16"/>
        <v>2.9034436191762322E-2</v>
      </c>
      <c r="L95" s="116"/>
      <c r="M95" s="116"/>
    </row>
    <row r="96" spans="1:13" ht="15" customHeight="1">
      <c r="A96" s="550"/>
      <c r="B96" s="100" t="s">
        <v>29</v>
      </c>
      <c r="C96" s="47">
        <v>686</v>
      </c>
      <c r="D96" s="47">
        <v>697</v>
      </c>
      <c r="E96" s="286">
        <f t="shared" si="19"/>
        <v>7.6158216783216784E-2</v>
      </c>
      <c r="F96" s="79">
        <f t="shared" si="15"/>
        <v>1.6034985422740525E-2</v>
      </c>
      <c r="G96" s="6"/>
      <c r="H96" s="241">
        <v>1807</v>
      </c>
      <c r="I96" s="241">
        <v>1706</v>
      </c>
      <c r="J96" s="7">
        <f t="shared" si="20"/>
        <v>7.8890173410404621E-2</v>
      </c>
      <c r="K96" s="79">
        <f t="shared" si="16"/>
        <v>-5.5893746541228556E-2</v>
      </c>
      <c r="L96" s="116"/>
      <c r="M96" s="116"/>
    </row>
    <row r="97" spans="1:13" ht="15" customHeight="1">
      <c r="A97" s="550"/>
      <c r="B97" s="100" t="s">
        <v>30</v>
      </c>
      <c r="C97" s="47">
        <v>2727</v>
      </c>
      <c r="D97" s="47">
        <v>2732</v>
      </c>
      <c r="E97" s="286">
        <f t="shared" si="19"/>
        <v>0.29851398601398599</v>
      </c>
      <c r="F97" s="79">
        <f t="shared" si="15"/>
        <v>1.8335166850018336E-3</v>
      </c>
      <c r="G97" s="6"/>
      <c r="H97" s="241">
        <v>6961</v>
      </c>
      <c r="I97" s="241">
        <v>6734</v>
      </c>
      <c r="J97" s="7">
        <f t="shared" si="20"/>
        <v>0.31139884393063583</v>
      </c>
      <c r="K97" s="79">
        <f t="shared" si="16"/>
        <v>-3.2610257146961641E-2</v>
      </c>
      <c r="L97" s="116"/>
      <c r="M97" s="116"/>
    </row>
    <row r="98" spans="1:13" ht="15" customHeight="1">
      <c r="A98" s="550"/>
      <c r="B98" s="100" t="s">
        <v>31</v>
      </c>
      <c r="C98" s="47">
        <v>458</v>
      </c>
      <c r="D98" s="47">
        <v>413</v>
      </c>
      <c r="E98" s="286">
        <f t="shared" si="19"/>
        <v>4.5126748251748248E-2</v>
      </c>
      <c r="F98" s="79">
        <f t="shared" si="15"/>
        <v>-9.8253275109170299E-2</v>
      </c>
      <c r="G98" s="6"/>
      <c r="H98" s="241">
        <v>1102</v>
      </c>
      <c r="I98" s="241">
        <v>1056</v>
      </c>
      <c r="J98" s="7">
        <f t="shared" si="20"/>
        <v>4.883236994219653E-2</v>
      </c>
      <c r="K98" s="79">
        <f t="shared" si="16"/>
        <v>-4.1742286751361164E-2</v>
      </c>
      <c r="L98" s="116"/>
      <c r="M98" s="116"/>
    </row>
    <row r="99" spans="1:13" ht="15" customHeight="1">
      <c r="A99" s="550"/>
      <c r="B99" s="100" t="s">
        <v>32</v>
      </c>
      <c r="C99" s="515" t="s">
        <v>289</v>
      </c>
      <c r="D99" s="515" t="s">
        <v>289</v>
      </c>
      <c r="E99" s="286" t="s">
        <v>290</v>
      </c>
      <c r="F99" s="79" t="s">
        <v>290</v>
      </c>
      <c r="G99" s="16"/>
      <c r="H99" s="32">
        <v>6</v>
      </c>
      <c r="I99" s="515" t="s">
        <v>289</v>
      </c>
      <c r="J99" s="286" t="s">
        <v>290</v>
      </c>
      <c r="K99" s="79" t="s">
        <v>290</v>
      </c>
      <c r="L99" s="116"/>
      <c r="M99" s="116"/>
    </row>
    <row r="100" spans="1:13" ht="15" customHeight="1">
      <c r="A100" s="550"/>
      <c r="B100" s="100" t="s">
        <v>107</v>
      </c>
      <c r="C100" s="48">
        <v>541</v>
      </c>
      <c r="D100" s="48">
        <v>568</v>
      </c>
      <c r="E100" s="286">
        <f t="shared" si="19"/>
        <v>6.2062937062937064E-2</v>
      </c>
      <c r="F100" s="79">
        <f t="shared" si="15"/>
        <v>4.9907578558225509E-2</v>
      </c>
      <c r="G100" s="6"/>
      <c r="H100" s="484">
        <v>741</v>
      </c>
      <c r="I100" s="484">
        <v>754</v>
      </c>
      <c r="J100" s="7">
        <f t="shared" si="20"/>
        <v>3.4867052023121389E-2</v>
      </c>
      <c r="K100" s="79">
        <f t="shared" si="16"/>
        <v>1.7543859649122806E-2</v>
      </c>
      <c r="L100" s="116"/>
      <c r="M100" s="116"/>
    </row>
    <row r="101" spans="1:13" ht="15" customHeight="1">
      <c r="A101" s="550"/>
      <c r="B101" s="100" t="s">
        <v>3</v>
      </c>
      <c r="C101" s="518">
        <v>124</v>
      </c>
      <c r="D101" s="518">
        <v>156</v>
      </c>
      <c r="E101" s="7">
        <f t="shared" ref="E101" si="21">D101/$I$102</f>
        <v>7.2138728323699426E-3</v>
      </c>
      <c r="F101" s="79">
        <f t="shared" si="15"/>
        <v>0.25806451612903225</v>
      </c>
      <c r="G101" s="122"/>
      <c r="H101" s="519">
        <v>146</v>
      </c>
      <c r="I101" s="519">
        <v>169</v>
      </c>
      <c r="J101" s="7">
        <f t="shared" si="20"/>
        <v>7.815028901734104E-3</v>
      </c>
      <c r="K101" s="79">
        <f t="shared" si="16"/>
        <v>0.15753424657534246</v>
      </c>
      <c r="L101" s="116"/>
      <c r="M101" s="116"/>
    </row>
    <row r="102" spans="1:13" ht="15" customHeight="1">
      <c r="A102" s="550"/>
      <c r="B102" s="101" t="s">
        <v>284</v>
      </c>
      <c r="C102" s="49">
        <v>8809</v>
      </c>
      <c r="D102" s="457">
        <v>9152</v>
      </c>
      <c r="E102" s="310">
        <f t="shared" si="19"/>
        <v>1</v>
      </c>
      <c r="F102" s="441">
        <f t="shared" si="15"/>
        <v>3.8937450334884778E-2</v>
      </c>
      <c r="G102" s="14"/>
      <c r="H102" s="339">
        <v>21754</v>
      </c>
      <c r="I102" s="339">
        <v>21625</v>
      </c>
      <c r="J102" s="458">
        <f t="shared" si="20"/>
        <v>1</v>
      </c>
      <c r="K102" s="441">
        <f t="shared" si="16"/>
        <v>-5.9299439183598422E-3</v>
      </c>
      <c r="L102" s="116"/>
      <c r="M102" s="116"/>
    </row>
    <row r="103" spans="1:13" ht="15" customHeight="1">
      <c r="J103" s="17"/>
      <c r="K103" s="287"/>
      <c r="L103" s="116"/>
      <c r="M103" s="116"/>
    </row>
    <row r="104" spans="1:13" ht="15" customHeight="1">
      <c r="A104" s="233" t="s">
        <v>186</v>
      </c>
      <c r="B104" s="234"/>
      <c r="C104" s="235"/>
      <c r="D104" s="235"/>
      <c r="E104" s="311"/>
      <c r="F104" s="311"/>
      <c r="G104" s="235"/>
      <c r="H104" s="235"/>
      <c r="I104" s="235"/>
      <c r="J104" s="235"/>
      <c r="K104" s="311"/>
      <c r="L104" s="116"/>
      <c r="M104" s="116"/>
    </row>
    <row r="105" spans="1:13" ht="15" customHeight="1">
      <c r="A105" s="233" t="s">
        <v>180</v>
      </c>
      <c r="B105" s="232"/>
      <c r="C105" s="232"/>
      <c r="D105" s="232"/>
      <c r="E105" s="232"/>
      <c r="F105" s="232"/>
      <c r="G105" s="232"/>
      <c r="H105" s="232"/>
      <c r="I105" s="232"/>
      <c r="J105" s="232"/>
      <c r="K105" s="313"/>
      <c r="L105" s="116"/>
      <c r="M105" s="116"/>
    </row>
    <row r="106" spans="1:13" ht="15" customHeight="1">
      <c r="A106" s="233" t="s">
        <v>181</v>
      </c>
      <c r="B106" s="232"/>
      <c r="C106" s="232"/>
      <c r="D106" s="232"/>
      <c r="E106" s="232"/>
      <c r="F106" s="232"/>
      <c r="G106" s="232"/>
      <c r="H106" s="232"/>
      <c r="I106" s="232"/>
      <c r="J106" s="232"/>
      <c r="K106" s="232"/>
      <c r="L106" s="116"/>
      <c r="M106" s="116"/>
    </row>
    <row r="107" spans="1:13" ht="15" customHeight="1">
      <c r="A107" s="233" t="s">
        <v>182</v>
      </c>
      <c r="B107" s="232"/>
      <c r="C107" s="232"/>
      <c r="D107" s="232"/>
      <c r="E107" s="232"/>
      <c r="F107" s="232"/>
      <c r="G107" s="232"/>
      <c r="H107" s="232"/>
      <c r="I107" s="232"/>
      <c r="J107" s="232"/>
      <c r="K107" s="313"/>
      <c r="L107" s="116"/>
      <c r="M107" s="116"/>
    </row>
    <row r="108" spans="1:13" ht="15" customHeight="1">
      <c r="A108" s="233" t="s">
        <v>299</v>
      </c>
      <c r="B108" s="232"/>
      <c r="C108" s="232"/>
      <c r="D108" s="232"/>
      <c r="E108" s="232"/>
      <c r="F108" s="232"/>
      <c r="G108" s="232"/>
      <c r="H108" s="232"/>
      <c r="I108" s="232"/>
      <c r="J108" s="232"/>
      <c r="K108" s="232"/>
      <c r="L108" s="116"/>
      <c r="M108" s="116"/>
    </row>
    <row r="109" spans="1:13" ht="15" customHeight="1">
      <c r="A109" s="233" t="s">
        <v>108</v>
      </c>
      <c r="B109" s="234"/>
      <c r="C109" s="235"/>
      <c r="D109" s="235"/>
      <c r="E109" s="312"/>
      <c r="F109" s="312"/>
      <c r="G109" s="235"/>
      <c r="H109" s="235"/>
      <c r="I109" s="235"/>
      <c r="J109" s="236"/>
      <c r="K109" s="312"/>
      <c r="L109" s="116"/>
      <c r="M109" s="116"/>
    </row>
    <row r="110" spans="1:13" ht="15" customHeight="1">
      <c r="L110" s="116"/>
      <c r="M110" s="116"/>
    </row>
    <row r="111" spans="1:13" ht="15" customHeight="1">
      <c r="L111" s="116"/>
      <c r="M111" s="116"/>
    </row>
    <row r="112" spans="1:13" ht="15" customHeight="1">
      <c r="L112" s="116"/>
      <c r="M112" s="116"/>
    </row>
    <row r="113" spans="12:13" ht="15" customHeight="1">
      <c r="L113" s="116"/>
      <c r="M113" s="116"/>
    </row>
    <row r="114" spans="12:13" ht="15" customHeight="1">
      <c r="L114" s="116"/>
      <c r="M114" s="116"/>
    </row>
    <row r="115" spans="12:13" ht="15" customHeight="1">
      <c r="L115" s="116"/>
      <c r="M115" s="116"/>
    </row>
    <row r="121" spans="12:13" ht="25.9" customHeight="1"/>
  </sheetData>
  <mergeCells count="17">
    <mergeCell ref="A3:B5"/>
    <mergeCell ref="K4:K5"/>
    <mergeCell ref="C3:F3"/>
    <mergeCell ref="H3:K3"/>
    <mergeCell ref="D4:E4"/>
    <mergeCell ref="F4:F5"/>
    <mergeCell ref="I4:J4"/>
    <mergeCell ref="A75:A88"/>
    <mergeCell ref="A61:A74"/>
    <mergeCell ref="A47:A60"/>
    <mergeCell ref="A89:A102"/>
    <mergeCell ref="A15:A18"/>
    <mergeCell ref="A38:A46"/>
    <mergeCell ref="A19:A22"/>
    <mergeCell ref="A23:A25"/>
    <mergeCell ref="A26:A28"/>
    <mergeCell ref="A29:A37"/>
  </mergeCells>
  <phoneticPr fontId="2" type="noConversion"/>
  <hyperlinks>
    <hyperlink ref="A1" location="Contents!A1" display="&lt;Back to contents&gt;" xr:uid="{00000000-0004-0000-0200-000000000000}"/>
  </hyperlinks>
  <pageMargins left="0.39370078740157483" right="0.39370078740157483" top="0.39370078740157483" bottom="0.11811023622047245" header="0" footer="0"/>
  <pageSetup paperSize="8" scale="79" fitToHeight="0" orientation="portrait" r:id="rId1"/>
  <headerFooter alignWithMargins="0"/>
  <rowBreaks count="1" manualBreakCount="1">
    <brk id="8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121"/>
  <sheetViews>
    <sheetView showGridLines="0" zoomScaleNormal="100" workbookViewId="0">
      <pane xSplit="2" ySplit="5" topLeftCell="C78" activePane="bottomRight" state="frozen"/>
      <selection pane="topRight" activeCell="C1" sqref="C1"/>
      <selection pane="bottomLeft" activeCell="A6" sqref="A6"/>
      <selection pane="bottomRight" activeCell="L20" sqref="L20"/>
    </sheetView>
  </sheetViews>
  <sheetFormatPr defaultColWidth="9.26953125" defaultRowHeight="15" customHeight="1"/>
  <cols>
    <col min="1" max="1" width="23.7265625" style="17" customWidth="1"/>
    <col min="2" max="2" width="76.7265625" style="5" customWidth="1"/>
    <col min="3" max="3" width="8.7265625" style="17" customWidth="1"/>
    <col min="4" max="4" width="9.7265625" style="17" customWidth="1"/>
    <col min="5" max="5" width="9" style="15" customWidth="1"/>
    <col min="6" max="6" width="9.7265625" style="79" customWidth="1"/>
    <col min="7" max="7" width="1.26953125" style="17" customWidth="1"/>
    <col min="8" max="8" width="8.7265625" style="17" customWidth="1"/>
    <col min="9" max="9" width="9.7265625" style="17" customWidth="1"/>
    <col min="10" max="10" width="9" style="15" customWidth="1"/>
    <col min="11" max="11" width="9.7265625" style="79" customWidth="1"/>
    <col min="12" max="16384" width="9.26953125" style="17"/>
  </cols>
  <sheetData>
    <row r="1" spans="1:11" ht="15" customHeight="1">
      <c r="A1" s="20" t="s">
        <v>93</v>
      </c>
    </row>
    <row r="2" spans="1:11" s="171" customFormat="1" ht="30" customHeight="1">
      <c r="A2" s="192" t="s">
        <v>296</v>
      </c>
      <c r="E2" s="203"/>
      <c r="F2" s="288"/>
      <c r="J2" s="203"/>
      <c r="K2" s="288"/>
    </row>
    <row r="3" spans="1:11" ht="15" customHeight="1">
      <c r="A3" s="560" t="s">
        <v>122</v>
      </c>
      <c r="B3" s="560"/>
      <c r="C3" s="543" t="s">
        <v>0</v>
      </c>
      <c r="D3" s="543"/>
      <c r="E3" s="543"/>
      <c r="F3" s="543"/>
      <c r="G3" s="1"/>
      <c r="H3" s="543" t="s">
        <v>1</v>
      </c>
      <c r="I3" s="543"/>
      <c r="J3" s="543"/>
      <c r="K3" s="543"/>
    </row>
    <row r="4" spans="1:11" ht="15" customHeight="1">
      <c r="A4" s="561"/>
      <c r="B4" s="561"/>
      <c r="C4" s="8">
        <v>2022</v>
      </c>
      <c r="D4" s="544">
        <v>2023</v>
      </c>
      <c r="E4" s="544"/>
      <c r="F4" s="558" t="s">
        <v>263</v>
      </c>
      <c r="G4" s="8"/>
      <c r="H4" s="8">
        <v>2022</v>
      </c>
      <c r="I4" s="544">
        <v>2023</v>
      </c>
      <c r="J4" s="544"/>
      <c r="K4" s="558" t="s">
        <v>263</v>
      </c>
    </row>
    <row r="5" spans="1:11" ht="15" customHeight="1">
      <c r="A5" s="562"/>
      <c r="B5" s="562"/>
      <c r="C5" s="9" t="s">
        <v>77</v>
      </c>
      <c r="D5" s="9" t="s">
        <v>77</v>
      </c>
      <c r="E5" s="10" t="s">
        <v>78</v>
      </c>
      <c r="F5" s="559"/>
      <c r="G5" s="9"/>
      <c r="H5" s="9" t="s">
        <v>77</v>
      </c>
      <c r="I5" s="9" t="s">
        <v>77</v>
      </c>
      <c r="J5" s="10" t="s">
        <v>78</v>
      </c>
      <c r="K5" s="559"/>
    </row>
    <row r="6" spans="1:11" ht="15" customHeight="1">
      <c r="A6" s="462" t="s">
        <v>79</v>
      </c>
      <c r="B6" s="173" t="s">
        <v>265</v>
      </c>
      <c r="C6" s="204">
        <v>209</v>
      </c>
      <c r="D6" s="204">
        <v>304</v>
      </c>
      <c r="E6" s="142">
        <f>D6/$D$14</f>
        <v>3.3320911063857771E-3</v>
      </c>
      <c r="F6" s="289">
        <f>IF(ISERROR((D6-C6)/C6),".",(D6-C6)/C6)</f>
        <v>0.45454545454545453</v>
      </c>
      <c r="G6" s="147"/>
      <c r="H6" s="316">
        <v>1110</v>
      </c>
      <c r="I6" s="316">
        <v>1031</v>
      </c>
      <c r="J6" s="142">
        <f>I6/$I$14</f>
        <v>6.0169244236941933E-3</v>
      </c>
      <c r="K6" s="289">
        <f>IF(ISERROR((I6-H6)/H6),".",(I6-H6)/H6)</f>
        <v>-7.1171171171171166E-2</v>
      </c>
    </row>
    <row r="7" spans="1:11" ht="15" customHeight="1">
      <c r="A7" s="463"/>
      <c r="B7" s="175" t="s">
        <v>266</v>
      </c>
      <c r="C7" s="88">
        <v>29520</v>
      </c>
      <c r="D7" s="317">
        <v>39331</v>
      </c>
      <c r="E7" s="7">
        <f t="shared" ref="E7:E14" si="0">D7/$D$14</f>
        <v>0.43110024771466776</v>
      </c>
      <c r="F7" s="79">
        <f t="shared" ref="F7:F68" si="1">IF(ISERROR((D7-C7)/C7),".",(D7-C7)/C7)</f>
        <v>0.3323509485094851</v>
      </c>
      <c r="G7" s="16"/>
      <c r="H7" s="486">
        <v>55609</v>
      </c>
      <c r="I7" s="486">
        <v>74687</v>
      </c>
      <c r="J7" s="7">
        <f t="shared" ref="J7:J14" si="2">I7/$I$14</f>
        <v>0.43587394222351911</v>
      </c>
      <c r="K7" s="79">
        <f t="shared" ref="K7:K68" si="3">IF(ISERROR((I7-H7)/H7),".",(I7-H7)/H7)</f>
        <v>0.3430739628477405</v>
      </c>
    </row>
    <row r="8" spans="1:11" ht="15" customHeight="1">
      <c r="A8" s="463"/>
      <c r="B8" s="176" t="s">
        <v>98</v>
      </c>
      <c r="C8" s="90">
        <f>SUM(C6:C7)</f>
        <v>29729</v>
      </c>
      <c r="D8" s="90">
        <f t="shared" ref="D8:I8" si="4">SUM(D6:D7)</f>
        <v>39635</v>
      </c>
      <c r="E8" s="7">
        <f t="shared" si="0"/>
        <v>0.43443233882105353</v>
      </c>
      <c r="F8" s="79">
        <f t="shared" si="1"/>
        <v>0.33320999697265297</v>
      </c>
      <c r="G8" s="90">
        <f t="shared" si="4"/>
        <v>0</v>
      </c>
      <c r="H8" s="90">
        <f t="shared" si="4"/>
        <v>56719</v>
      </c>
      <c r="I8" s="90">
        <f t="shared" si="4"/>
        <v>75718</v>
      </c>
      <c r="J8" s="7">
        <f t="shared" si="2"/>
        <v>0.44189086664721333</v>
      </c>
      <c r="K8" s="79">
        <f t="shared" si="3"/>
        <v>0.33496711860223205</v>
      </c>
    </row>
    <row r="9" spans="1:11" ht="15" customHeight="1">
      <c r="A9" s="463"/>
      <c r="B9" s="175" t="s">
        <v>264</v>
      </c>
      <c r="C9" s="89">
        <v>25927</v>
      </c>
      <c r="D9" s="50">
        <v>27876</v>
      </c>
      <c r="E9" s="7">
        <f t="shared" si="0"/>
        <v>0.30554398579476949</v>
      </c>
      <c r="F9" s="79">
        <f t="shared" si="1"/>
        <v>7.5172599992286038E-2</v>
      </c>
      <c r="G9" s="16"/>
      <c r="H9" s="486">
        <v>59400</v>
      </c>
      <c r="I9" s="486">
        <v>61389</v>
      </c>
      <c r="J9" s="7">
        <f t="shared" si="2"/>
        <v>0.3582667055733878</v>
      </c>
      <c r="K9" s="79">
        <f t="shared" si="3"/>
        <v>3.3484848484848485E-2</v>
      </c>
    </row>
    <row r="10" spans="1:11" ht="15" customHeight="1">
      <c r="A10" s="463"/>
      <c r="B10" s="175" t="s">
        <v>267</v>
      </c>
      <c r="C10" s="50">
        <v>20233</v>
      </c>
      <c r="D10" s="50">
        <v>22569</v>
      </c>
      <c r="E10" s="7">
        <f t="shared" si="0"/>
        <v>0.24737488217112041</v>
      </c>
      <c r="F10" s="79">
        <f t="shared" si="1"/>
        <v>0.1154549498344289</v>
      </c>
      <c r="G10" s="16"/>
      <c r="H10" s="486">
        <v>30396</v>
      </c>
      <c r="I10" s="486">
        <v>32976</v>
      </c>
      <c r="J10" s="7">
        <f t="shared" si="2"/>
        <v>0.19244820542748761</v>
      </c>
      <c r="K10" s="79">
        <f t="shared" si="3"/>
        <v>8.4879589419660478E-2</v>
      </c>
    </row>
    <row r="11" spans="1:11" ht="15" customHeight="1">
      <c r="A11" s="463"/>
      <c r="B11" s="176" t="s">
        <v>99</v>
      </c>
      <c r="C11" s="51">
        <f>SUM(C9:C10)</f>
        <v>46160</v>
      </c>
      <c r="D11" s="51">
        <f t="shared" ref="D11:I11" si="5">SUM(D9:D10)</f>
        <v>50445</v>
      </c>
      <c r="E11" s="7">
        <f t="shared" si="0"/>
        <v>0.55291886796588996</v>
      </c>
      <c r="F11" s="79">
        <f t="shared" si="1"/>
        <v>9.282928942807625E-2</v>
      </c>
      <c r="G11" s="51">
        <f t="shared" si="5"/>
        <v>0</v>
      </c>
      <c r="H11" s="51">
        <f t="shared" si="5"/>
        <v>89796</v>
      </c>
      <c r="I11" s="51">
        <f t="shared" si="5"/>
        <v>94365</v>
      </c>
      <c r="J11" s="7">
        <f t="shared" si="2"/>
        <v>0.55071491100087544</v>
      </c>
      <c r="K11" s="79">
        <f t="shared" si="3"/>
        <v>5.0881999198182544E-2</v>
      </c>
    </row>
    <row r="12" spans="1:11" ht="15" customHeight="1">
      <c r="A12" s="463"/>
      <c r="B12" s="175" t="s">
        <v>2</v>
      </c>
      <c r="C12" s="50">
        <v>81</v>
      </c>
      <c r="D12" s="50">
        <v>56</v>
      </c>
      <c r="E12" s="7">
        <f t="shared" si="0"/>
        <v>6.1380625643948526E-4</v>
      </c>
      <c r="F12" s="79">
        <f t="shared" si="1"/>
        <v>-0.30864197530864196</v>
      </c>
      <c r="G12" s="16"/>
      <c r="H12" s="486">
        <v>82</v>
      </c>
      <c r="I12" s="486">
        <v>82</v>
      </c>
      <c r="J12" s="7">
        <f t="shared" si="2"/>
        <v>4.7855266997373798E-4</v>
      </c>
      <c r="K12" s="79">
        <f t="shared" si="3"/>
        <v>0</v>
      </c>
    </row>
    <row r="13" spans="1:11" ht="15" customHeight="1">
      <c r="A13" s="463"/>
      <c r="B13" s="175" t="s">
        <v>268</v>
      </c>
      <c r="C13" s="50">
        <v>902</v>
      </c>
      <c r="D13" s="50">
        <v>1098</v>
      </c>
      <c r="E13" s="7">
        <f t="shared" si="0"/>
        <v>1.203498695661705E-2</v>
      </c>
      <c r="F13" s="79">
        <f t="shared" si="1"/>
        <v>0.21729490022172948</v>
      </c>
      <c r="G13" s="6"/>
      <c r="H13" s="486">
        <v>958</v>
      </c>
      <c r="I13" s="486">
        <v>1185</v>
      </c>
      <c r="J13" s="7">
        <f t="shared" si="2"/>
        <v>6.9156696819375543E-3</v>
      </c>
      <c r="K13" s="79">
        <f t="shared" si="3"/>
        <v>0.23695198329853862</v>
      </c>
    </row>
    <row r="14" spans="1:11" ht="15" customHeight="1">
      <c r="A14" s="463"/>
      <c r="B14" s="177" t="s">
        <v>4</v>
      </c>
      <c r="C14" s="205">
        <v>76872</v>
      </c>
      <c r="D14" s="205">
        <v>91234</v>
      </c>
      <c r="E14" s="7">
        <f t="shared" si="0"/>
        <v>1</v>
      </c>
      <c r="F14" s="79">
        <f t="shared" si="1"/>
        <v>0.18683005515662399</v>
      </c>
      <c r="G14" s="11"/>
      <c r="H14" s="473">
        <v>147555</v>
      </c>
      <c r="I14" s="473">
        <v>171350</v>
      </c>
      <c r="J14" s="7">
        <f t="shared" si="2"/>
        <v>1</v>
      </c>
      <c r="K14" s="79">
        <f t="shared" si="3"/>
        <v>0.16126190234149979</v>
      </c>
    </row>
    <row r="15" spans="1:11" ht="15" customHeight="1">
      <c r="A15" s="547" t="s">
        <v>221</v>
      </c>
      <c r="B15" s="173" t="s">
        <v>5</v>
      </c>
      <c r="C15" s="206">
        <v>34844</v>
      </c>
      <c r="D15" s="206">
        <v>42570</v>
      </c>
      <c r="E15" s="142">
        <f>D15/$D$18</f>
        <v>0.46660236315408732</v>
      </c>
      <c r="F15" s="289">
        <f t="shared" si="1"/>
        <v>0.22173114452990472</v>
      </c>
      <c r="G15" s="144"/>
      <c r="H15" s="319">
        <v>66549</v>
      </c>
      <c r="I15" s="319">
        <v>77602</v>
      </c>
      <c r="J15" s="142">
        <f>I15/$I$18</f>
        <v>0.45288590604026846</v>
      </c>
      <c r="K15" s="289">
        <f t="shared" si="3"/>
        <v>0.16608814557694329</v>
      </c>
    </row>
    <row r="16" spans="1:11" ht="15" customHeight="1">
      <c r="A16" s="548"/>
      <c r="B16" s="175" t="s">
        <v>214</v>
      </c>
      <c r="C16" s="52">
        <v>41631</v>
      </c>
      <c r="D16" s="52">
        <v>48221</v>
      </c>
      <c r="E16" s="7">
        <f>D16/$D$18</f>
        <v>0.5285419909244361</v>
      </c>
      <c r="F16" s="79">
        <f t="shared" si="1"/>
        <v>0.15829550094881217</v>
      </c>
      <c r="G16" s="6"/>
      <c r="H16" s="474">
        <v>80337</v>
      </c>
      <c r="I16" s="474">
        <v>92901</v>
      </c>
      <c r="J16" s="7">
        <f>I16/$I$18</f>
        <v>0.54217099503939303</v>
      </c>
      <c r="K16" s="79">
        <f t="shared" si="3"/>
        <v>0.15639120206131671</v>
      </c>
    </row>
    <row r="17" spans="1:11" ht="15" customHeight="1">
      <c r="A17" s="548"/>
      <c r="B17" s="175" t="s">
        <v>215</v>
      </c>
      <c r="C17" s="52">
        <v>296</v>
      </c>
      <c r="D17" s="52">
        <v>368</v>
      </c>
      <c r="E17" s="7">
        <f>D17/$D$18</f>
        <v>4.0335839708880465E-3</v>
      </c>
      <c r="F17" s="79">
        <f t="shared" si="1"/>
        <v>0.24324324324324326</v>
      </c>
      <c r="G17" s="6"/>
      <c r="H17" s="474">
        <v>560</v>
      </c>
      <c r="I17" s="474">
        <v>709</v>
      </c>
      <c r="J17" s="7">
        <f>I17/$I$18</f>
        <v>4.1377297928217099E-3</v>
      </c>
      <c r="K17" s="79">
        <f t="shared" si="3"/>
        <v>0.26607142857142857</v>
      </c>
    </row>
    <row r="18" spans="1:11" ht="15" customHeight="1">
      <c r="A18" s="549"/>
      <c r="B18" s="177" t="s">
        <v>4</v>
      </c>
      <c r="C18" s="205">
        <v>76872</v>
      </c>
      <c r="D18" s="205">
        <v>91234</v>
      </c>
      <c r="E18" s="458">
        <f>D18/$D$18</f>
        <v>1</v>
      </c>
      <c r="F18" s="79">
        <f t="shared" si="1"/>
        <v>0.18683005515662399</v>
      </c>
      <c r="G18" s="14"/>
      <c r="H18" s="320">
        <v>147555</v>
      </c>
      <c r="I18" s="320">
        <v>171350</v>
      </c>
      <c r="J18" s="458">
        <f>I18/$I$18</f>
        <v>1</v>
      </c>
      <c r="K18" s="79">
        <f t="shared" si="3"/>
        <v>0.16126190234149979</v>
      </c>
    </row>
    <row r="19" spans="1:11" ht="15" customHeight="1">
      <c r="A19" s="550" t="s">
        <v>222</v>
      </c>
      <c r="B19" s="173" t="s">
        <v>6</v>
      </c>
      <c r="C19" s="53">
        <v>28089</v>
      </c>
      <c r="D19" s="59">
        <v>39961</v>
      </c>
      <c r="E19" s="7">
        <f>D19/$D$22</f>
        <v>0.438005568099612</v>
      </c>
      <c r="F19" s="289">
        <f t="shared" si="1"/>
        <v>0.42265655594716794</v>
      </c>
      <c r="G19" s="6"/>
      <c r="H19" s="321">
        <v>53729</v>
      </c>
      <c r="I19" s="59">
        <v>66048</v>
      </c>
      <c r="J19" s="7">
        <f>I19/$I$22</f>
        <v>0.38545666763933467</v>
      </c>
      <c r="K19" s="289">
        <f t="shared" si="3"/>
        <v>0.22928027694541123</v>
      </c>
    </row>
    <row r="20" spans="1:11" ht="15" customHeight="1">
      <c r="A20" s="550"/>
      <c r="B20" s="175" t="s">
        <v>7</v>
      </c>
      <c r="C20" s="53">
        <v>28041</v>
      </c>
      <c r="D20" s="59">
        <v>23776</v>
      </c>
      <c r="E20" s="7">
        <f>D20/$D$22</f>
        <v>0.26060459916259288</v>
      </c>
      <c r="F20" s="79">
        <f t="shared" si="1"/>
        <v>-0.15209871259940802</v>
      </c>
      <c r="G20" s="6"/>
      <c r="H20" s="321">
        <v>54548</v>
      </c>
      <c r="I20" s="59">
        <v>53919</v>
      </c>
      <c r="J20" s="7">
        <f>I20/$I$22</f>
        <v>0.31467172454041437</v>
      </c>
      <c r="K20" s="79">
        <f t="shared" si="3"/>
        <v>-1.1531128547334457E-2</v>
      </c>
    </row>
    <row r="21" spans="1:11" ht="15" customHeight="1">
      <c r="A21" s="550"/>
      <c r="B21" s="175" t="s">
        <v>8</v>
      </c>
      <c r="C21" s="53">
        <v>20734</v>
      </c>
      <c r="D21" s="59">
        <v>26886</v>
      </c>
      <c r="E21" s="7">
        <f>D21/$D$22</f>
        <v>0.29469276804700001</v>
      </c>
      <c r="F21" s="79">
        <f t="shared" si="1"/>
        <v>0.29671071669721233</v>
      </c>
      <c r="G21" s="6"/>
      <c r="H21" s="321">
        <v>39270</v>
      </c>
      <c r="I21" s="59">
        <v>49753</v>
      </c>
      <c r="J21" s="7">
        <f>I21/$I$22</f>
        <v>0.2903589145024803</v>
      </c>
      <c r="K21" s="79">
        <f t="shared" si="3"/>
        <v>0.26694677871148459</v>
      </c>
    </row>
    <row r="22" spans="1:11" ht="15" customHeight="1">
      <c r="A22" s="550"/>
      <c r="B22" s="177" t="s">
        <v>4</v>
      </c>
      <c r="C22" s="205">
        <v>76872</v>
      </c>
      <c r="D22" s="457">
        <v>91234</v>
      </c>
      <c r="E22" s="458">
        <f>D22/$D$22</f>
        <v>1</v>
      </c>
      <c r="F22" s="79">
        <f t="shared" si="1"/>
        <v>0.18683005515662399</v>
      </c>
      <c r="G22" s="14"/>
      <c r="H22" s="318">
        <v>147555</v>
      </c>
      <c r="I22" s="456">
        <v>171350</v>
      </c>
      <c r="J22" s="458">
        <f>I22/$I$22</f>
        <v>1</v>
      </c>
      <c r="K22" s="79">
        <f t="shared" si="3"/>
        <v>0.16126190234149979</v>
      </c>
    </row>
    <row r="23" spans="1:11" ht="15" customHeight="1">
      <c r="A23" s="550" t="s">
        <v>80</v>
      </c>
      <c r="B23" s="173" t="s">
        <v>9</v>
      </c>
      <c r="C23" s="54">
        <v>50672</v>
      </c>
      <c r="D23" s="54">
        <v>62848</v>
      </c>
      <c r="E23" s="7">
        <f>D23/$D$25</f>
        <v>0.68886599294122808</v>
      </c>
      <c r="F23" s="289">
        <f t="shared" si="1"/>
        <v>0.2402904957372908</v>
      </c>
      <c r="G23" s="6"/>
      <c r="H23" s="322">
        <v>87147</v>
      </c>
      <c r="I23" s="322">
        <v>103207</v>
      </c>
      <c r="J23" s="7">
        <f>I23/$I$25</f>
        <v>0.60231689524365339</v>
      </c>
      <c r="K23" s="289">
        <f t="shared" si="3"/>
        <v>0.18428632081425636</v>
      </c>
    </row>
    <row r="24" spans="1:11" ht="15" customHeight="1">
      <c r="A24" s="550"/>
      <c r="B24" s="175" t="s">
        <v>10</v>
      </c>
      <c r="C24" s="54">
        <v>26200</v>
      </c>
      <c r="D24" s="54">
        <v>28386</v>
      </c>
      <c r="E24" s="7">
        <f t="shared" ref="E24:E25" si="6">D24/$D$25</f>
        <v>0.31113400705877192</v>
      </c>
      <c r="F24" s="79">
        <f t="shared" si="1"/>
        <v>8.3435114503816799E-2</v>
      </c>
      <c r="G24" s="6"/>
      <c r="H24" s="322">
        <v>60408</v>
      </c>
      <c r="I24" s="322">
        <v>68143</v>
      </c>
      <c r="J24" s="7">
        <f t="shared" ref="J24:J25" si="7">I24/$I$25</f>
        <v>0.39768310475634666</v>
      </c>
      <c r="K24" s="79">
        <f t="shared" si="3"/>
        <v>0.12804595417825454</v>
      </c>
    </row>
    <row r="25" spans="1:11" ht="15" customHeight="1">
      <c r="A25" s="550"/>
      <c r="B25" s="177" t="s">
        <v>4</v>
      </c>
      <c r="C25" s="205">
        <v>76872</v>
      </c>
      <c r="D25" s="205">
        <v>91234</v>
      </c>
      <c r="E25" s="7">
        <f t="shared" si="6"/>
        <v>1</v>
      </c>
      <c r="F25" s="79">
        <f t="shared" si="1"/>
        <v>0.18683005515662399</v>
      </c>
      <c r="G25" s="14"/>
      <c r="H25" s="318">
        <v>147555</v>
      </c>
      <c r="I25" s="318">
        <v>171350</v>
      </c>
      <c r="J25" s="7">
        <f t="shared" si="7"/>
        <v>1</v>
      </c>
      <c r="K25" s="79">
        <f t="shared" si="3"/>
        <v>0.16126190234149979</v>
      </c>
    </row>
    <row r="26" spans="1:11" ht="15" customHeight="1">
      <c r="A26" s="550" t="s">
        <v>279</v>
      </c>
      <c r="B26" s="173" t="s">
        <v>279</v>
      </c>
      <c r="C26" s="207">
        <v>859</v>
      </c>
      <c r="D26" s="207">
        <v>990</v>
      </c>
      <c r="E26" s="142">
        <f>D26/$D$28</f>
        <v>2.4644030668127054E-2</v>
      </c>
      <c r="F26" s="289">
        <f t="shared" si="1"/>
        <v>0.15250291036088476</v>
      </c>
      <c r="G26" s="147"/>
      <c r="H26" s="323">
        <v>1495</v>
      </c>
      <c r="I26" s="323">
        <v>1684</v>
      </c>
      <c r="J26" s="142">
        <f>I26/$I$28</f>
        <v>2.0057408973427508E-2</v>
      </c>
      <c r="K26" s="289">
        <f t="shared" si="3"/>
        <v>0.12642140468227425</v>
      </c>
    </row>
    <row r="27" spans="1:11" ht="15" customHeight="1">
      <c r="A27" s="550"/>
      <c r="B27" s="175" t="s">
        <v>280</v>
      </c>
      <c r="C27" s="55">
        <v>35056</v>
      </c>
      <c r="D27" s="55">
        <v>35738</v>
      </c>
      <c r="E27" s="7">
        <f>D27/$D$28</f>
        <v>0.88962461415911576</v>
      </c>
      <c r="F27" s="79">
        <f t="shared" si="1"/>
        <v>1.9454586946599725E-2</v>
      </c>
      <c r="G27" s="6"/>
      <c r="H27" s="475">
        <v>70132</v>
      </c>
      <c r="I27" s="475">
        <v>75651</v>
      </c>
      <c r="J27" s="7">
        <f>I27/$I$28</f>
        <v>0.90104693957765103</v>
      </c>
      <c r="K27" s="79">
        <f t="shared" si="3"/>
        <v>7.8694461871898699E-2</v>
      </c>
    </row>
    <row r="28" spans="1:11" ht="15" customHeight="1">
      <c r="A28" s="550"/>
      <c r="B28" s="177" t="s">
        <v>4</v>
      </c>
      <c r="C28" s="453">
        <v>39204</v>
      </c>
      <c r="D28" s="453">
        <v>40172</v>
      </c>
      <c r="E28" s="7">
        <f>D28/$D$28</f>
        <v>1</v>
      </c>
      <c r="F28" s="79">
        <f t="shared" si="1"/>
        <v>2.4691358024691357E-2</v>
      </c>
      <c r="G28" s="14"/>
      <c r="H28" s="134">
        <v>77958</v>
      </c>
      <c r="I28" s="134">
        <v>83959</v>
      </c>
      <c r="J28" s="458">
        <f>I28/$I$28</f>
        <v>1</v>
      </c>
      <c r="K28" s="79">
        <f t="shared" si="3"/>
        <v>7.6977346776469377E-2</v>
      </c>
    </row>
    <row r="29" spans="1:11" ht="15" customHeight="1">
      <c r="A29" s="550" t="s">
        <v>81</v>
      </c>
      <c r="B29" s="173" t="s">
        <v>11</v>
      </c>
      <c r="C29" s="208">
        <v>37704</v>
      </c>
      <c r="D29" s="208">
        <v>38275</v>
      </c>
      <c r="E29" s="142">
        <f t="shared" ref="E29:E37" si="8">D29/$D$37</f>
        <v>0.41952561545038036</v>
      </c>
      <c r="F29" s="289">
        <f t="shared" si="1"/>
        <v>1.5144281773817101E-2</v>
      </c>
      <c r="G29" s="6"/>
      <c r="H29" s="324">
        <v>75099</v>
      </c>
      <c r="I29" s="324">
        <v>79778</v>
      </c>
      <c r="J29" s="7">
        <f t="shared" ref="J29:J37" si="9">I29/$I$37</f>
        <v>0.46558505981908377</v>
      </c>
      <c r="K29" s="289">
        <f t="shared" si="3"/>
        <v>6.230442482589648E-2</v>
      </c>
    </row>
    <row r="30" spans="1:11" ht="15" customHeight="1">
      <c r="A30" s="550"/>
      <c r="B30" s="175" t="s">
        <v>12</v>
      </c>
      <c r="C30" s="56">
        <v>579</v>
      </c>
      <c r="D30" s="56">
        <v>1572</v>
      </c>
      <c r="E30" s="7">
        <f t="shared" si="8"/>
        <v>1.7230418484336981E-2</v>
      </c>
      <c r="F30" s="79">
        <f t="shared" si="1"/>
        <v>1.7150259067357514</v>
      </c>
      <c r="G30" s="16"/>
      <c r="H30" s="324">
        <v>1108</v>
      </c>
      <c r="I30" s="324">
        <v>4012</v>
      </c>
      <c r="J30" s="7">
        <f t="shared" si="9"/>
        <v>2.3414064779690692E-2</v>
      </c>
      <c r="K30" s="79">
        <f t="shared" si="3"/>
        <v>2.6209386281588447</v>
      </c>
    </row>
    <row r="31" spans="1:11" ht="15" customHeight="1">
      <c r="A31" s="550"/>
      <c r="B31" s="175" t="s">
        <v>13</v>
      </c>
      <c r="C31" s="56">
        <v>1079</v>
      </c>
      <c r="D31" s="56">
        <v>1360</v>
      </c>
      <c r="E31" s="7">
        <f t="shared" si="8"/>
        <v>1.4906723370673215E-2</v>
      </c>
      <c r="F31" s="79">
        <f t="shared" si="1"/>
        <v>0.26042632066728455</v>
      </c>
      <c r="G31" s="16"/>
      <c r="H31" s="324">
        <v>2131</v>
      </c>
      <c r="I31" s="324">
        <v>3209</v>
      </c>
      <c r="J31" s="7">
        <f t="shared" si="9"/>
        <v>1.8727750218850307E-2</v>
      </c>
      <c r="K31" s="79">
        <f t="shared" si="3"/>
        <v>0.5058657907085875</v>
      </c>
    </row>
    <row r="32" spans="1:11" ht="15" customHeight="1">
      <c r="A32" s="550"/>
      <c r="B32" s="175" t="s">
        <v>14</v>
      </c>
      <c r="C32" s="56">
        <v>151</v>
      </c>
      <c r="D32" s="56">
        <v>167</v>
      </c>
      <c r="E32" s="7">
        <f t="shared" si="8"/>
        <v>1.830457943310608E-3</v>
      </c>
      <c r="F32" s="79">
        <f t="shared" si="1"/>
        <v>0.10596026490066225</v>
      </c>
      <c r="G32" s="16"/>
      <c r="H32" s="324">
        <v>277</v>
      </c>
      <c r="I32" s="324">
        <v>324</v>
      </c>
      <c r="J32" s="7">
        <f t="shared" si="9"/>
        <v>1.8908666472133061E-3</v>
      </c>
      <c r="K32" s="79">
        <f t="shared" si="3"/>
        <v>0.16967509025270758</v>
      </c>
    </row>
    <row r="33" spans="1:11" ht="15" customHeight="1">
      <c r="A33" s="550"/>
      <c r="B33" s="176" t="s">
        <v>15</v>
      </c>
      <c r="C33" s="57">
        <v>39513</v>
      </c>
      <c r="D33" s="57">
        <v>41374</v>
      </c>
      <c r="E33" s="7">
        <f t="shared" si="8"/>
        <v>0.45349321524870112</v>
      </c>
      <c r="F33" s="79">
        <f t="shared" si="1"/>
        <v>4.7098423303722825E-2</v>
      </c>
      <c r="G33" s="11"/>
      <c r="H33" s="476">
        <v>78615</v>
      </c>
      <c r="I33" s="476">
        <v>87323</v>
      </c>
      <c r="J33" s="7">
        <f t="shared" si="9"/>
        <v>0.50961774146483807</v>
      </c>
      <c r="K33" s="79">
        <f t="shared" si="3"/>
        <v>0.1107676652038415</v>
      </c>
    </row>
    <row r="34" spans="1:11" ht="15" customHeight="1">
      <c r="A34" s="550"/>
      <c r="B34" s="175" t="s">
        <v>304</v>
      </c>
      <c r="C34" s="127">
        <v>30122</v>
      </c>
      <c r="D34" s="59">
        <v>42685</v>
      </c>
      <c r="E34" s="7">
        <f t="shared" si="8"/>
        <v>0.46786285814498979</v>
      </c>
      <c r="F34" s="79">
        <f t="shared" si="1"/>
        <v>0.41707057964278599</v>
      </c>
      <c r="G34" s="6"/>
      <c r="H34" s="300">
        <v>54934</v>
      </c>
      <c r="I34" s="300">
        <v>70017</v>
      </c>
      <c r="J34" s="7">
        <f t="shared" si="9"/>
        <v>0.40861978406769772</v>
      </c>
      <c r="K34" s="79">
        <f t="shared" si="3"/>
        <v>0.27456584264754069</v>
      </c>
    </row>
    <row r="35" spans="1:11" ht="15" customHeight="1">
      <c r="A35" s="550"/>
      <c r="B35" s="175" t="s">
        <v>305</v>
      </c>
      <c r="C35" s="127">
        <v>7229</v>
      </c>
      <c r="D35" s="59">
        <v>7172</v>
      </c>
      <c r="E35" s="7">
        <f t="shared" si="8"/>
        <v>7.8611044128285512E-2</v>
      </c>
      <c r="F35" s="79">
        <f t="shared" si="1"/>
        <v>-7.8849080094065566E-3</v>
      </c>
      <c r="G35" s="6"/>
      <c r="H35" s="300">
        <v>13996</v>
      </c>
      <c r="I35" s="300">
        <v>14007</v>
      </c>
      <c r="J35" s="7">
        <f t="shared" si="9"/>
        <v>8.1744966442953024E-2</v>
      </c>
      <c r="K35" s="79">
        <f t="shared" si="3"/>
        <v>7.859388396684767E-4</v>
      </c>
    </row>
    <row r="36" spans="1:11" ht="15" customHeight="1">
      <c r="A36" s="550"/>
      <c r="B36" s="176" t="s">
        <v>16</v>
      </c>
      <c r="C36" s="57">
        <v>37351</v>
      </c>
      <c r="D36" s="57">
        <v>49857</v>
      </c>
      <c r="E36" s="7">
        <f t="shared" si="8"/>
        <v>0.5464739022732753</v>
      </c>
      <c r="F36" s="79">
        <f t="shared" si="1"/>
        <v>0.33482369949934404</v>
      </c>
      <c r="G36" s="6"/>
      <c r="H36" s="476">
        <v>68930</v>
      </c>
      <c r="I36" s="476">
        <v>84024</v>
      </c>
      <c r="J36" s="7">
        <f t="shared" si="9"/>
        <v>0.4903647505106507</v>
      </c>
      <c r="K36" s="79">
        <f t="shared" si="3"/>
        <v>0.21897577252284928</v>
      </c>
    </row>
    <row r="37" spans="1:11" ht="15" customHeight="1">
      <c r="A37" s="550"/>
      <c r="B37" s="177" t="s">
        <v>4</v>
      </c>
      <c r="C37" s="205">
        <v>76872</v>
      </c>
      <c r="D37" s="205">
        <v>91234</v>
      </c>
      <c r="E37" s="7">
        <f t="shared" si="8"/>
        <v>1</v>
      </c>
      <c r="F37" s="79">
        <f t="shared" si="1"/>
        <v>0.18683005515662399</v>
      </c>
      <c r="G37" s="14"/>
      <c r="H37" s="318">
        <v>147555</v>
      </c>
      <c r="I37" s="318">
        <v>171350</v>
      </c>
      <c r="J37" s="7">
        <f t="shared" si="9"/>
        <v>1</v>
      </c>
      <c r="K37" s="79">
        <f t="shared" si="3"/>
        <v>0.16126190234149979</v>
      </c>
    </row>
    <row r="38" spans="1:11" ht="15" customHeight="1">
      <c r="A38" s="547" t="s">
        <v>82</v>
      </c>
      <c r="B38" s="173" t="s">
        <v>17</v>
      </c>
      <c r="C38" s="210">
        <v>75242</v>
      </c>
      <c r="D38" s="210">
        <v>89320</v>
      </c>
      <c r="E38" s="142">
        <f>D38/$D$46</f>
        <v>0.97902097902097907</v>
      </c>
      <c r="F38" s="289">
        <f t="shared" si="1"/>
        <v>0.18710294782169534</v>
      </c>
      <c r="G38" s="144"/>
      <c r="H38" s="325">
        <v>143103</v>
      </c>
      <c r="I38" s="325">
        <v>166495</v>
      </c>
      <c r="J38" s="142">
        <f>I38/$I$46</f>
        <v>0.97166618033265251</v>
      </c>
      <c r="K38" s="289">
        <f t="shared" si="3"/>
        <v>0.16346268072646974</v>
      </c>
    </row>
    <row r="39" spans="1:11" ht="15" customHeight="1">
      <c r="A39" s="548"/>
      <c r="B39" s="175" t="s">
        <v>18</v>
      </c>
      <c r="C39" s="58">
        <v>590</v>
      </c>
      <c r="D39" s="58">
        <v>603</v>
      </c>
      <c r="E39" s="7">
        <f t="shared" ref="E39:E46" si="10">D39/$D$46</f>
        <v>6.6093780827323149E-3</v>
      </c>
      <c r="F39" s="79">
        <f t="shared" si="1"/>
        <v>2.2033898305084745E-2</v>
      </c>
      <c r="G39" s="16"/>
      <c r="H39" s="477">
        <v>1562</v>
      </c>
      <c r="I39" s="477">
        <v>1617</v>
      </c>
      <c r="J39" s="7">
        <f t="shared" ref="J39:J46" si="11">I39/$I$46</f>
        <v>9.436825211555297E-3</v>
      </c>
      <c r="K39" s="79">
        <f t="shared" si="3"/>
        <v>3.5211267605633804E-2</v>
      </c>
    </row>
    <row r="40" spans="1:11" ht="15" customHeight="1">
      <c r="A40" s="548"/>
      <c r="B40" s="175" t="s">
        <v>19</v>
      </c>
      <c r="C40" s="58">
        <v>556</v>
      </c>
      <c r="D40" s="58">
        <v>818</v>
      </c>
      <c r="E40" s="7">
        <f t="shared" si="10"/>
        <v>8.9659556744196237E-3</v>
      </c>
      <c r="F40" s="79">
        <f t="shared" si="1"/>
        <v>0.47122302158273383</v>
      </c>
      <c r="G40" s="6"/>
      <c r="H40" s="477">
        <v>1721</v>
      </c>
      <c r="I40" s="477">
        <v>2055</v>
      </c>
      <c r="J40" s="7">
        <f t="shared" si="11"/>
        <v>1.1992996790195507E-2</v>
      </c>
      <c r="K40" s="79">
        <f t="shared" si="3"/>
        <v>0.19407321324811155</v>
      </c>
    </row>
    <row r="41" spans="1:11" ht="15" customHeight="1">
      <c r="A41" s="548"/>
      <c r="B41" s="175" t="s">
        <v>183</v>
      </c>
      <c r="C41" s="58">
        <v>340</v>
      </c>
      <c r="D41" s="58">
        <v>386</v>
      </c>
      <c r="E41" s="7">
        <f t="shared" si="10"/>
        <v>4.2308788390293091E-3</v>
      </c>
      <c r="F41" s="79">
        <f t="shared" si="1"/>
        <v>0.13529411764705881</v>
      </c>
      <c r="G41" s="16"/>
      <c r="H41" s="477">
        <v>836</v>
      </c>
      <c r="I41" s="477">
        <v>928</v>
      </c>
      <c r="J41" s="7">
        <f t="shared" si="11"/>
        <v>5.4158155821418148E-3</v>
      </c>
      <c r="K41" s="79">
        <f t="shared" si="3"/>
        <v>0.11004784688995216</v>
      </c>
    </row>
    <row r="42" spans="1:11" ht="15" customHeight="1">
      <c r="A42" s="548"/>
      <c r="B42" s="175" t="s">
        <v>184</v>
      </c>
      <c r="C42" s="58">
        <v>0</v>
      </c>
      <c r="D42" s="58">
        <v>0</v>
      </c>
      <c r="E42" s="7">
        <f t="shared" si="10"/>
        <v>0</v>
      </c>
      <c r="F42" s="79" t="str">
        <f t="shared" si="1"/>
        <v>.</v>
      </c>
      <c r="G42" s="16"/>
      <c r="H42" s="477">
        <v>0</v>
      </c>
      <c r="I42" s="477">
        <v>0</v>
      </c>
      <c r="J42" s="7">
        <f t="shared" si="11"/>
        <v>0</v>
      </c>
      <c r="K42" s="79" t="str">
        <f t="shared" si="3"/>
        <v>.</v>
      </c>
    </row>
    <row r="43" spans="1:11" ht="15" customHeight="1">
      <c r="A43" s="548"/>
      <c r="B43" s="175" t="s">
        <v>185</v>
      </c>
      <c r="C43" s="58">
        <v>0</v>
      </c>
      <c r="D43" s="58">
        <v>0</v>
      </c>
      <c r="E43" s="7">
        <f t="shared" si="10"/>
        <v>0</v>
      </c>
      <c r="F43" s="79" t="str">
        <f t="shared" si="1"/>
        <v>.</v>
      </c>
      <c r="G43" s="16"/>
      <c r="H43" s="477">
        <v>0</v>
      </c>
      <c r="I43" s="477">
        <v>0</v>
      </c>
      <c r="J43" s="7">
        <f t="shared" si="11"/>
        <v>0</v>
      </c>
      <c r="K43" s="79" t="str">
        <f t="shared" si="3"/>
        <v>.</v>
      </c>
    </row>
    <row r="44" spans="1:11" ht="15" customHeight="1">
      <c r="A44" s="548"/>
      <c r="B44" s="175" t="s">
        <v>20</v>
      </c>
      <c r="C44" s="58">
        <v>144</v>
      </c>
      <c r="D44" s="58">
        <v>107</v>
      </c>
      <c r="E44" s="7">
        <f t="shared" si="10"/>
        <v>1.1728083828397308E-3</v>
      </c>
      <c r="F44" s="79">
        <f t="shared" si="1"/>
        <v>-0.25694444444444442</v>
      </c>
      <c r="G44" s="16"/>
      <c r="H44" s="477">
        <v>333</v>
      </c>
      <c r="I44" s="477">
        <v>255</v>
      </c>
      <c r="J44" s="7">
        <f t="shared" si="11"/>
        <v>1.4881820834549168E-3</v>
      </c>
      <c r="K44" s="79">
        <f t="shared" si="3"/>
        <v>-0.23423423423423423</v>
      </c>
    </row>
    <row r="45" spans="1:11" ht="15" customHeight="1">
      <c r="A45" s="548"/>
      <c r="B45" s="175" t="s">
        <v>219</v>
      </c>
      <c r="C45" s="58">
        <v>0</v>
      </c>
      <c r="D45" s="58">
        <v>0</v>
      </c>
      <c r="E45" s="7">
        <f t="shared" si="10"/>
        <v>0</v>
      </c>
      <c r="F45" s="79" t="str">
        <f t="shared" si="1"/>
        <v>.</v>
      </c>
      <c r="G45" s="16"/>
      <c r="H45" s="477">
        <v>0</v>
      </c>
      <c r="I45" s="477">
        <v>0</v>
      </c>
      <c r="J45" s="7">
        <f t="shared" si="11"/>
        <v>0</v>
      </c>
      <c r="K45" s="79" t="str">
        <f t="shared" si="3"/>
        <v>.</v>
      </c>
    </row>
    <row r="46" spans="1:11" ht="15" customHeight="1">
      <c r="A46" s="549"/>
      <c r="B46" s="177" t="s">
        <v>4</v>
      </c>
      <c r="C46" s="205">
        <v>76872</v>
      </c>
      <c r="D46" s="205">
        <v>91234</v>
      </c>
      <c r="E46" s="7">
        <f t="shared" si="10"/>
        <v>1</v>
      </c>
      <c r="F46" s="79">
        <f t="shared" si="1"/>
        <v>0.18683005515662399</v>
      </c>
      <c r="G46" s="14"/>
      <c r="H46" s="318">
        <v>147555</v>
      </c>
      <c r="I46" s="318">
        <v>171350</v>
      </c>
      <c r="J46" s="7">
        <f t="shared" si="11"/>
        <v>1</v>
      </c>
      <c r="K46" s="79">
        <f t="shared" si="3"/>
        <v>0.16126190234149979</v>
      </c>
    </row>
    <row r="47" spans="1:11" ht="15" customHeight="1">
      <c r="A47" s="550" t="s">
        <v>212</v>
      </c>
      <c r="B47" s="173" t="s">
        <v>22</v>
      </c>
      <c r="C47" s="212">
        <v>607</v>
      </c>
      <c r="D47" s="212">
        <v>682</v>
      </c>
      <c r="E47" s="142">
        <f>D47/$D$60</f>
        <v>7.4752833373523024E-3</v>
      </c>
      <c r="F47" s="289">
        <f t="shared" si="1"/>
        <v>0.12355848434925865</v>
      </c>
      <c r="G47" s="147"/>
      <c r="H47" s="144">
        <v>923</v>
      </c>
      <c r="I47" s="144">
        <v>1041</v>
      </c>
      <c r="J47" s="142">
        <f>I47/$I$60</f>
        <v>6.0752845053983076E-3</v>
      </c>
      <c r="K47" s="289">
        <f t="shared" si="3"/>
        <v>0.12784398699891658</v>
      </c>
    </row>
    <row r="48" spans="1:11" ht="15" customHeight="1">
      <c r="A48" s="550"/>
      <c r="B48" s="175" t="s">
        <v>23</v>
      </c>
      <c r="C48" s="59">
        <v>8930</v>
      </c>
      <c r="D48" s="59">
        <v>13716</v>
      </c>
      <c r="E48" s="7">
        <f t="shared" ref="E48:E60" si="12">D48/$D$60</f>
        <v>0.15033868952364249</v>
      </c>
      <c r="F48" s="79">
        <f t="shared" si="1"/>
        <v>0.535946248600224</v>
      </c>
      <c r="G48" s="6"/>
      <c r="H48" s="6">
        <v>16186</v>
      </c>
      <c r="I48" s="6">
        <v>20930</v>
      </c>
      <c r="J48" s="7">
        <f t="shared" ref="J48:J60" si="13">I48/$I$60</f>
        <v>0.12214765100671141</v>
      </c>
      <c r="K48" s="79">
        <f t="shared" si="3"/>
        <v>0.29309279624366735</v>
      </c>
    </row>
    <row r="49" spans="1:11" ht="15" customHeight="1">
      <c r="A49" s="550"/>
      <c r="B49" s="175" t="s">
        <v>24</v>
      </c>
      <c r="C49" s="59">
        <v>1913</v>
      </c>
      <c r="D49" s="59">
        <v>2127</v>
      </c>
      <c r="E49" s="7">
        <f t="shared" si="12"/>
        <v>2.3313676918692593E-2</v>
      </c>
      <c r="F49" s="79">
        <f t="shared" si="1"/>
        <v>0.11186617877679038</v>
      </c>
      <c r="G49" s="16"/>
      <c r="H49" s="6">
        <v>3443</v>
      </c>
      <c r="I49" s="6">
        <v>3665</v>
      </c>
      <c r="J49" s="7">
        <f t="shared" si="13"/>
        <v>2.1388969944557922E-2</v>
      </c>
      <c r="K49" s="79">
        <f t="shared" si="3"/>
        <v>6.4478652338077258E-2</v>
      </c>
    </row>
    <row r="50" spans="1:11" ht="15" customHeight="1">
      <c r="A50" s="550"/>
      <c r="B50" s="175" t="s">
        <v>25</v>
      </c>
      <c r="C50" s="59">
        <v>1252</v>
      </c>
      <c r="D50" s="59">
        <v>1182</v>
      </c>
      <c r="E50" s="7">
        <f t="shared" si="12"/>
        <v>1.2955696341276279E-2</v>
      </c>
      <c r="F50" s="79">
        <f t="shared" si="1"/>
        <v>-5.5910543130990413E-2</v>
      </c>
      <c r="G50" s="16"/>
      <c r="H50" s="6">
        <v>2491</v>
      </c>
      <c r="I50" s="6">
        <v>2485</v>
      </c>
      <c r="J50" s="7">
        <f t="shared" si="13"/>
        <v>1.4502480303472424E-2</v>
      </c>
      <c r="K50" s="79">
        <f t="shared" si="3"/>
        <v>-2.4086712163789645E-3</v>
      </c>
    </row>
    <row r="51" spans="1:11" ht="15" customHeight="1">
      <c r="A51" s="550"/>
      <c r="B51" s="175" t="s">
        <v>26</v>
      </c>
      <c r="C51" s="59">
        <v>185</v>
      </c>
      <c r="D51" s="59">
        <v>190</v>
      </c>
      <c r="E51" s="7">
        <f t="shared" si="12"/>
        <v>2.0825569414911109E-3</v>
      </c>
      <c r="F51" s="79">
        <f t="shared" si="1"/>
        <v>2.7027027027027029E-2</v>
      </c>
      <c r="G51" s="16"/>
      <c r="H51" s="6">
        <v>327</v>
      </c>
      <c r="I51" s="6">
        <v>334</v>
      </c>
      <c r="J51" s="7">
        <f t="shared" si="13"/>
        <v>1.9492267289174204E-3</v>
      </c>
      <c r="K51" s="79">
        <f t="shared" si="3"/>
        <v>2.1406727828746176E-2</v>
      </c>
    </row>
    <row r="52" spans="1:11" ht="15" customHeight="1">
      <c r="A52" s="550"/>
      <c r="B52" s="175" t="s">
        <v>27</v>
      </c>
      <c r="C52" s="59">
        <v>8792</v>
      </c>
      <c r="D52" s="59">
        <v>9366</v>
      </c>
      <c r="E52" s="7">
        <f t="shared" si="12"/>
        <v>0.10265909638950391</v>
      </c>
      <c r="F52" s="79">
        <f t="shared" si="1"/>
        <v>6.5286624203821655E-2</v>
      </c>
      <c r="G52" s="6"/>
      <c r="H52" s="6">
        <v>17890</v>
      </c>
      <c r="I52" s="6">
        <v>18292</v>
      </c>
      <c r="J52" s="7">
        <f t="shared" si="13"/>
        <v>0.10675226145316603</v>
      </c>
      <c r="K52" s="79">
        <f t="shared" si="3"/>
        <v>2.2470653996646172E-2</v>
      </c>
    </row>
    <row r="53" spans="1:11" ht="15" customHeight="1">
      <c r="A53" s="550"/>
      <c r="B53" s="175" t="s">
        <v>28</v>
      </c>
      <c r="C53" s="59">
        <v>1881</v>
      </c>
      <c r="D53" s="59">
        <v>2820</v>
      </c>
      <c r="E53" s="7">
        <f t="shared" si="12"/>
        <v>3.0909529342131224E-2</v>
      </c>
      <c r="F53" s="79">
        <f t="shared" si="1"/>
        <v>0.49920255183413076</v>
      </c>
      <c r="G53" s="6"/>
      <c r="H53" s="6">
        <v>4582</v>
      </c>
      <c r="I53" s="6">
        <v>5614</v>
      </c>
      <c r="J53" s="7">
        <f t="shared" si="13"/>
        <v>3.2763349868689819E-2</v>
      </c>
      <c r="K53" s="79">
        <f t="shared" si="3"/>
        <v>0.22522915757311218</v>
      </c>
    </row>
    <row r="54" spans="1:11" ht="15" customHeight="1">
      <c r="A54" s="550"/>
      <c r="B54" s="175" t="s">
        <v>29</v>
      </c>
      <c r="C54" s="59">
        <v>26435</v>
      </c>
      <c r="D54" s="59">
        <v>32940</v>
      </c>
      <c r="E54" s="7">
        <f t="shared" si="12"/>
        <v>0.36104960869851149</v>
      </c>
      <c r="F54" s="79">
        <f t="shared" si="1"/>
        <v>0.24607527898619255</v>
      </c>
      <c r="G54" s="6"/>
      <c r="H54" s="6">
        <v>50895</v>
      </c>
      <c r="I54" s="6">
        <v>66380</v>
      </c>
      <c r="J54" s="7">
        <f t="shared" si="13"/>
        <v>0.38739422235191129</v>
      </c>
      <c r="K54" s="79">
        <f t="shared" si="3"/>
        <v>0.30425385597799393</v>
      </c>
    </row>
    <row r="55" spans="1:11" ht="15" customHeight="1">
      <c r="A55" s="550"/>
      <c r="B55" s="175" t="s">
        <v>30</v>
      </c>
      <c r="C55" s="59">
        <v>17682</v>
      </c>
      <c r="D55" s="59">
        <v>18767</v>
      </c>
      <c r="E55" s="7">
        <f t="shared" si="12"/>
        <v>0.2057018216892825</v>
      </c>
      <c r="F55" s="79">
        <f t="shared" si="1"/>
        <v>6.13618368962787E-2</v>
      </c>
      <c r="G55" s="6"/>
      <c r="H55" s="6">
        <v>33402</v>
      </c>
      <c r="I55" s="6">
        <v>34976</v>
      </c>
      <c r="J55" s="7">
        <f t="shared" si="13"/>
        <v>0.20412022176831049</v>
      </c>
      <c r="K55" s="79">
        <f t="shared" si="3"/>
        <v>4.7122926770852044E-2</v>
      </c>
    </row>
    <row r="56" spans="1:11" ht="15" customHeight="1">
      <c r="A56" s="550"/>
      <c r="B56" s="175" t="s">
        <v>31</v>
      </c>
      <c r="C56" s="59">
        <v>8403</v>
      </c>
      <c r="D56" s="59">
        <v>8278</v>
      </c>
      <c r="E56" s="7">
        <f t="shared" si="12"/>
        <v>9.0733717692965343E-2</v>
      </c>
      <c r="F56" s="79">
        <f t="shared" si="1"/>
        <v>-1.4875639652505058E-2</v>
      </c>
      <c r="G56" s="6"/>
      <c r="H56" s="6">
        <v>17167</v>
      </c>
      <c r="I56" s="6">
        <v>16634</v>
      </c>
      <c r="J56" s="7">
        <f t="shared" si="13"/>
        <v>9.7076159906623868E-2</v>
      </c>
      <c r="K56" s="79">
        <f t="shared" si="3"/>
        <v>-3.1047940816683172E-2</v>
      </c>
    </row>
    <row r="57" spans="1:11" ht="15" customHeight="1">
      <c r="A57" s="550"/>
      <c r="B57" s="175" t="s">
        <v>32</v>
      </c>
      <c r="C57" s="59">
        <v>161</v>
      </c>
      <c r="D57" s="59">
        <v>312</v>
      </c>
      <c r="E57" s="7">
        <f t="shared" si="12"/>
        <v>3.4197777144485608E-3</v>
      </c>
      <c r="F57" s="79">
        <f t="shared" si="1"/>
        <v>0.93788819875776397</v>
      </c>
      <c r="G57" s="16"/>
      <c r="H57" s="6">
        <v>286</v>
      </c>
      <c r="I57" s="6">
        <v>492</v>
      </c>
      <c r="J57" s="7">
        <f t="shared" si="13"/>
        <v>2.8713160198424277E-3</v>
      </c>
      <c r="K57" s="79">
        <f t="shared" si="3"/>
        <v>0.72027972027972031</v>
      </c>
    </row>
    <row r="58" spans="1:11" ht="15" customHeight="1">
      <c r="A58" s="550"/>
      <c r="B58" s="175" t="s">
        <v>107</v>
      </c>
      <c r="C58" s="59">
        <v>35</v>
      </c>
      <c r="D58" s="59">
        <v>28</v>
      </c>
      <c r="E58" s="7">
        <f t="shared" si="12"/>
        <v>3.0690312821974263E-4</v>
      </c>
      <c r="F58" s="79">
        <f t="shared" si="1"/>
        <v>-0.2</v>
      </c>
      <c r="G58" s="16"/>
      <c r="H58" s="6">
        <v>36</v>
      </c>
      <c r="I58" s="6">
        <v>29</v>
      </c>
      <c r="J58" s="7">
        <f t="shared" si="13"/>
        <v>1.6924423694193171E-4</v>
      </c>
      <c r="K58" s="79">
        <f t="shared" si="3"/>
        <v>-0.19444444444444445</v>
      </c>
    </row>
    <row r="59" spans="1:11" ht="15" customHeight="1">
      <c r="A59" s="550"/>
      <c r="B59" s="175" t="s">
        <v>3</v>
      </c>
      <c r="C59" s="59">
        <v>936</v>
      </c>
      <c r="D59" s="59">
        <v>1124</v>
      </c>
      <c r="E59" s="7">
        <f t="shared" si="12"/>
        <v>1.2319968432821097E-2</v>
      </c>
      <c r="F59" s="79">
        <f t="shared" si="1"/>
        <v>0.20085470085470086</v>
      </c>
      <c r="G59" s="6"/>
      <c r="H59" s="6">
        <v>1005</v>
      </c>
      <c r="I59" s="6">
        <v>1215</v>
      </c>
      <c r="J59" s="7">
        <f t="shared" si="13"/>
        <v>7.0907499270498981E-3</v>
      </c>
      <c r="K59" s="79">
        <f t="shared" si="3"/>
        <v>0.20895522388059701</v>
      </c>
    </row>
    <row r="60" spans="1:11" ht="15" customHeight="1">
      <c r="A60" s="550"/>
      <c r="B60" s="177" t="s">
        <v>233</v>
      </c>
      <c r="C60" s="211">
        <v>76872</v>
      </c>
      <c r="D60" s="211">
        <v>91234</v>
      </c>
      <c r="E60" s="7">
        <f t="shared" si="12"/>
        <v>1</v>
      </c>
      <c r="F60" s="79">
        <f t="shared" si="1"/>
        <v>0.18683005515662399</v>
      </c>
      <c r="G60" s="14"/>
      <c r="H60" s="326">
        <v>147555</v>
      </c>
      <c r="I60" s="326">
        <v>171350</v>
      </c>
      <c r="J60" s="7">
        <f t="shared" si="13"/>
        <v>1</v>
      </c>
      <c r="K60" s="79">
        <f t="shared" si="3"/>
        <v>0.16126190234149979</v>
      </c>
    </row>
    <row r="61" spans="1:11" ht="15" customHeight="1">
      <c r="A61" s="550" t="s">
        <v>103</v>
      </c>
      <c r="B61" s="173" t="s">
        <v>22</v>
      </c>
      <c r="C61" s="212">
        <v>450</v>
      </c>
      <c r="D61" s="212">
        <v>348</v>
      </c>
      <c r="E61" s="142">
        <f>D61/$D$74</f>
        <v>8.411079421859138E-3</v>
      </c>
      <c r="F61" s="289">
        <f t="shared" si="1"/>
        <v>-0.22666666666666666</v>
      </c>
      <c r="G61" s="144"/>
      <c r="H61" s="144">
        <v>669</v>
      </c>
      <c r="I61" s="144">
        <v>559</v>
      </c>
      <c r="J61" s="142">
        <f>I61/$I$74</f>
        <v>6.401520790627899E-3</v>
      </c>
      <c r="K61" s="289">
        <f t="shared" si="3"/>
        <v>-0.16442451420029897</v>
      </c>
    </row>
    <row r="62" spans="1:11" ht="15" customHeight="1">
      <c r="A62" s="550"/>
      <c r="B62" s="175" t="s">
        <v>23</v>
      </c>
      <c r="C62" s="59">
        <v>1298</v>
      </c>
      <c r="D62" s="59">
        <v>1554</v>
      </c>
      <c r="E62" s="7">
        <f t="shared" ref="E62:E74" si="14">D62/$D$74</f>
        <v>3.7559820176922706E-2</v>
      </c>
      <c r="F62" s="79">
        <f t="shared" si="1"/>
        <v>0.19722650231124808</v>
      </c>
      <c r="G62" s="6"/>
      <c r="H62" s="6">
        <v>2081</v>
      </c>
      <c r="I62" s="6">
        <v>2320</v>
      </c>
      <c r="J62" s="7">
        <f t="shared" ref="J62:J74" si="15">I62/$I$74</f>
        <v>2.6568029041604158E-2</v>
      </c>
      <c r="K62" s="79">
        <f t="shared" si="3"/>
        <v>0.11484863046612205</v>
      </c>
    </row>
    <row r="63" spans="1:11" ht="15" customHeight="1">
      <c r="A63" s="550"/>
      <c r="B63" s="175" t="s">
        <v>24</v>
      </c>
      <c r="C63" s="59">
        <v>843</v>
      </c>
      <c r="D63" s="59">
        <v>558</v>
      </c>
      <c r="E63" s="7">
        <f t="shared" si="14"/>
        <v>1.3486730797118963E-2</v>
      </c>
      <c r="F63" s="79">
        <f t="shared" si="1"/>
        <v>-0.33807829181494664</v>
      </c>
      <c r="G63" s="6"/>
      <c r="H63" s="6">
        <v>1296</v>
      </c>
      <c r="I63" s="6">
        <v>1033</v>
      </c>
      <c r="J63" s="7">
        <f t="shared" si="15"/>
        <v>1.1829643965507369E-2</v>
      </c>
      <c r="K63" s="79">
        <f t="shared" si="3"/>
        <v>-0.20293209876543211</v>
      </c>
    </row>
    <row r="64" spans="1:11" ht="15" customHeight="1">
      <c r="A64" s="550"/>
      <c r="B64" s="175" t="s">
        <v>25</v>
      </c>
      <c r="C64" s="59">
        <v>1003</v>
      </c>
      <c r="D64" s="59">
        <v>882</v>
      </c>
      <c r="E64" s="7">
        <f t="shared" si="14"/>
        <v>2.1317735776091265E-2</v>
      </c>
      <c r="F64" s="79">
        <f t="shared" si="1"/>
        <v>-0.12063808574277168</v>
      </c>
      <c r="G64" s="6"/>
      <c r="H64" s="6">
        <v>1922</v>
      </c>
      <c r="I64" s="6">
        <v>1900</v>
      </c>
      <c r="J64" s="7">
        <f t="shared" si="15"/>
        <v>2.1758299646141337E-2</v>
      </c>
      <c r="K64" s="79">
        <f t="shared" si="3"/>
        <v>-1.1446409989594173E-2</v>
      </c>
    </row>
    <row r="65" spans="1:11" ht="15" customHeight="1">
      <c r="A65" s="550"/>
      <c r="B65" s="175" t="s">
        <v>26</v>
      </c>
      <c r="C65" s="59">
        <v>169</v>
      </c>
      <c r="D65" s="59">
        <v>161</v>
      </c>
      <c r="E65" s="7">
        <f t="shared" si="14"/>
        <v>3.8913327210325327E-3</v>
      </c>
      <c r="F65" s="79">
        <f t="shared" si="1"/>
        <v>-4.7337278106508875E-2</v>
      </c>
      <c r="G65" s="6"/>
      <c r="H65" s="6">
        <v>296</v>
      </c>
      <c r="I65" s="6">
        <v>291</v>
      </c>
      <c r="J65" s="7">
        <f t="shared" si="15"/>
        <v>3.3324553668563836E-3</v>
      </c>
      <c r="K65" s="79">
        <f t="shared" si="3"/>
        <v>-1.6891891891891893E-2</v>
      </c>
    </row>
    <row r="66" spans="1:11" ht="15" customHeight="1">
      <c r="A66" s="550"/>
      <c r="B66" s="175" t="s">
        <v>27</v>
      </c>
      <c r="C66" s="59">
        <v>6966</v>
      </c>
      <c r="D66" s="59">
        <v>6229</v>
      </c>
      <c r="E66" s="7">
        <f t="shared" si="14"/>
        <v>0.15055348769758786</v>
      </c>
      <c r="F66" s="79">
        <f t="shared" si="1"/>
        <v>-0.10579959804766007</v>
      </c>
      <c r="G66" s="6"/>
      <c r="H66" s="6">
        <v>14193</v>
      </c>
      <c r="I66" s="6">
        <v>13547</v>
      </c>
      <c r="J66" s="7">
        <f t="shared" si="15"/>
        <v>0.15513667647698773</v>
      </c>
      <c r="K66" s="79">
        <f t="shared" si="3"/>
        <v>-4.5515394912985271E-2</v>
      </c>
    </row>
    <row r="67" spans="1:11" ht="15" customHeight="1">
      <c r="A67" s="550"/>
      <c r="B67" s="175" t="s">
        <v>28</v>
      </c>
      <c r="C67" s="59">
        <v>871</v>
      </c>
      <c r="D67" s="59">
        <v>890</v>
      </c>
      <c r="E67" s="7">
        <f t="shared" si="14"/>
        <v>2.151109392372021E-2</v>
      </c>
      <c r="F67" s="79">
        <f t="shared" si="1"/>
        <v>2.1814006888633754E-2</v>
      </c>
      <c r="G67" s="6"/>
      <c r="H67" s="6">
        <v>2173</v>
      </c>
      <c r="I67" s="6">
        <v>2141</v>
      </c>
      <c r="J67" s="7">
        <f t="shared" si="15"/>
        <v>2.4518168180204528E-2</v>
      </c>
      <c r="K67" s="79">
        <f t="shared" si="3"/>
        <v>-1.4726184997699034E-2</v>
      </c>
    </row>
    <row r="68" spans="1:11" ht="15" customHeight="1">
      <c r="A68" s="550"/>
      <c r="B68" s="175" t="s">
        <v>29</v>
      </c>
      <c r="C68" s="59">
        <v>6786</v>
      </c>
      <c r="D68" s="59">
        <v>10222</v>
      </c>
      <c r="E68" s="7">
        <f t="shared" si="14"/>
        <v>0.2470633731328854</v>
      </c>
      <c r="F68" s="79">
        <f t="shared" si="1"/>
        <v>0.50633657530209253</v>
      </c>
      <c r="G68" s="6"/>
      <c r="H68" s="6">
        <v>15427</v>
      </c>
      <c r="I68" s="6">
        <v>26381</v>
      </c>
      <c r="J68" s="7">
        <f t="shared" si="15"/>
        <v>0.30210826471834451</v>
      </c>
      <c r="K68" s="79">
        <f t="shared" si="3"/>
        <v>0.71005380177610677</v>
      </c>
    </row>
    <row r="69" spans="1:11" ht="15" customHeight="1">
      <c r="A69" s="550"/>
      <c r="B69" s="175" t="s">
        <v>30</v>
      </c>
      <c r="C69" s="59">
        <v>13975</v>
      </c>
      <c r="D69" s="59">
        <v>13619</v>
      </c>
      <c r="E69" s="7">
        <f t="shared" si="14"/>
        <v>0.32916807656982644</v>
      </c>
      <c r="F69" s="79">
        <f t="shared" ref="F69:F102" si="16">IF(ISERROR((D69-C69)/C69),".",(D69-C69)/C69)</f>
        <v>-2.5474060822898031E-2</v>
      </c>
      <c r="G69" s="6"/>
      <c r="H69" s="6">
        <v>26476</v>
      </c>
      <c r="I69" s="6">
        <v>25617</v>
      </c>
      <c r="J69" s="7">
        <f t="shared" si="15"/>
        <v>0.29335913791326457</v>
      </c>
      <c r="K69" s="79">
        <f t="shared" ref="K69:K102" si="17">IF(ISERROR((I69-H69)/H69),".",(I69-H69)/H69)</f>
        <v>-3.2444478017827467E-2</v>
      </c>
    </row>
    <row r="70" spans="1:11" ht="15" customHeight="1">
      <c r="A70" s="550"/>
      <c r="B70" s="175" t="s">
        <v>31</v>
      </c>
      <c r="C70" s="59">
        <v>6842</v>
      </c>
      <c r="D70" s="59">
        <v>6666</v>
      </c>
      <c r="E70" s="7">
        <f t="shared" si="14"/>
        <v>0.16111567651181902</v>
      </c>
      <c r="F70" s="79">
        <f t="shared" si="16"/>
        <v>-2.5723472668810289E-2</v>
      </c>
      <c r="G70" s="6"/>
      <c r="H70" s="6">
        <v>14038</v>
      </c>
      <c r="I70" s="6">
        <v>13525</v>
      </c>
      <c r="J70" s="7">
        <f t="shared" si="15"/>
        <v>0.15488473827055874</v>
      </c>
      <c r="K70" s="79">
        <f t="shared" si="17"/>
        <v>-3.6543667189058271E-2</v>
      </c>
    </row>
    <row r="71" spans="1:11" ht="15" customHeight="1">
      <c r="A71" s="550"/>
      <c r="B71" s="175" t="s">
        <v>32</v>
      </c>
      <c r="C71" s="59">
        <v>29</v>
      </c>
      <c r="D71" s="59">
        <v>54</v>
      </c>
      <c r="E71" s="7">
        <f t="shared" si="14"/>
        <v>1.3051674964953835E-3</v>
      </c>
      <c r="F71" s="79">
        <f t="shared" si="16"/>
        <v>0.86206896551724133</v>
      </c>
      <c r="G71" s="16"/>
      <c r="H71" s="6">
        <v>50</v>
      </c>
      <c r="I71" s="6">
        <v>94</v>
      </c>
      <c r="J71" s="7">
        <f t="shared" si="15"/>
        <v>1.0764632456512031E-3</v>
      </c>
      <c r="K71" s="79">
        <f t="shared" si="17"/>
        <v>0.88</v>
      </c>
    </row>
    <row r="72" spans="1:11" ht="15" customHeight="1">
      <c r="A72" s="550"/>
      <c r="B72" s="175" t="s">
        <v>107</v>
      </c>
      <c r="C72" s="59">
        <v>27</v>
      </c>
      <c r="D72" s="59">
        <v>20</v>
      </c>
      <c r="E72" s="7">
        <f t="shared" si="14"/>
        <v>4.8339536907236427E-4</v>
      </c>
      <c r="F72" s="79">
        <f t="shared" si="16"/>
        <v>-0.25925925925925924</v>
      </c>
      <c r="G72" s="6"/>
      <c r="H72" s="6">
        <v>27</v>
      </c>
      <c r="I72" s="6">
        <v>21</v>
      </c>
      <c r="J72" s="7">
        <f t="shared" si="15"/>
        <v>2.4048646977314108E-4</v>
      </c>
      <c r="K72" s="79">
        <f t="shared" si="17"/>
        <v>-0.22222222222222221</v>
      </c>
    </row>
    <row r="73" spans="1:11" ht="15" customHeight="1">
      <c r="A73" s="550"/>
      <c r="B73" s="175" t="s">
        <v>3</v>
      </c>
      <c r="C73" s="59">
        <v>430</v>
      </c>
      <c r="D73" s="59">
        <v>335</v>
      </c>
      <c r="E73" s="7">
        <f t="shared" si="14"/>
        <v>8.0968724319621013E-3</v>
      </c>
      <c r="F73" s="79">
        <f t="shared" si="16"/>
        <v>-0.22093023255813954</v>
      </c>
      <c r="G73" s="6"/>
      <c r="H73" s="6">
        <v>487</v>
      </c>
      <c r="I73" s="6">
        <v>392</v>
      </c>
      <c r="J73" s="7">
        <f t="shared" si="15"/>
        <v>4.4890807690986341E-3</v>
      </c>
      <c r="K73" s="79">
        <f t="shared" si="17"/>
        <v>-0.19507186858316222</v>
      </c>
    </row>
    <row r="74" spans="1:11" ht="15" customHeight="1">
      <c r="A74" s="550"/>
      <c r="B74" s="177" t="s">
        <v>234</v>
      </c>
      <c r="C74" s="209">
        <v>39513</v>
      </c>
      <c r="D74" s="209">
        <v>41374</v>
      </c>
      <c r="E74" s="7">
        <f t="shared" si="14"/>
        <v>1</v>
      </c>
      <c r="F74" s="79">
        <f t="shared" si="16"/>
        <v>4.7098423303722825E-2</v>
      </c>
      <c r="G74" s="14"/>
      <c r="H74" s="327">
        <v>78615</v>
      </c>
      <c r="I74" s="327">
        <v>87323</v>
      </c>
      <c r="J74" s="7">
        <f t="shared" si="15"/>
        <v>1</v>
      </c>
      <c r="K74" s="79">
        <f t="shared" si="17"/>
        <v>0.1107676652038415</v>
      </c>
    </row>
    <row r="75" spans="1:11" ht="15" customHeight="1">
      <c r="A75" s="550" t="s">
        <v>104</v>
      </c>
      <c r="B75" s="173" t="s">
        <v>22</v>
      </c>
      <c r="C75" s="144">
        <v>157</v>
      </c>
      <c r="D75" s="144">
        <v>334</v>
      </c>
      <c r="E75" s="142">
        <f>D75/$D$88</f>
        <v>6.6991595964458351E-3</v>
      </c>
      <c r="F75" s="289">
        <f t="shared" si="16"/>
        <v>1.1273885350318471</v>
      </c>
      <c r="G75" s="144"/>
      <c r="H75" s="144">
        <v>254</v>
      </c>
      <c r="I75" s="144">
        <v>482</v>
      </c>
      <c r="J75" s="142">
        <f>I75/$I$88</f>
        <v>5.7364562505950682E-3</v>
      </c>
      <c r="K75" s="289">
        <f t="shared" si="17"/>
        <v>0.89763779527559051</v>
      </c>
    </row>
    <row r="76" spans="1:11" ht="15" customHeight="1">
      <c r="A76" s="550"/>
      <c r="B76" s="175" t="s">
        <v>23</v>
      </c>
      <c r="C76" s="6">
        <v>7631</v>
      </c>
      <c r="D76" s="6">
        <v>12162</v>
      </c>
      <c r="E76" s="7">
        <f t="shared" ref="E76:E88" si="18">D76/$D$88</f>
        <v>0.24393766171249776</v>
      </c>
      <c r="F76" s="79">
        <f t="shared" si="16"/>
        <v>0.59376228541475562</v>
      </c>
      <c r="G76" s="6"/>
      <c r="H76" s="6">
        <v>14104</v>
      </c>
      <c r="I76" s="6">
        <v>18610</v>
      </c>
      <c r="J76" s="7">
        <f t="shared" ref="J76:J88" si="19">I76/$I$88</f>
        <v>0.22148433780824525</v>
      </c>
      <c r="K76" s="79">
        <f t="shared" si="17"/>
        <v>0.31948383437322747</v>
      </c>
    </row>
    <row r="77" spans="1:11" ht="15" customHeight="1">
      <c r="A77" s="550"/>
      <c r="B77" s="175" t="s">
        <v>24</v>
      </c>
      <c r="C77" s="6">
        <v>1070</v>
      </c>
      <c r="D77" s="6">
        <v>1569</v>
      </c>
      <c r="E77" s="7">
        <f t="shared" si="18"/>
        <v>3.1470004212046453E-2</v>
      </c>
      <c r="F77" s="79">
        <f t="shared" si="16"/>
        <v>0.46635514018691587</v>
      </c>
      <c r="G77" s="6"/>
      <c r="H77" s="6">
        <v>2147</v>
      </c>
      <c r="I77" s="6">
        <v>2632</v>
      </c>
      <c r="J77" s="7">
        <f t="shared" si="19"/>
        <v>3.1324383509473482E-2</v>
      </c>
      <c r="K77" s="79">
        <f t="shared" si="17"/>
        <v>0.22589659990684677</v>
      </c>
    </row>
    <row r="78" spans="1:11" ht="15" customHeight="1">
      <c r="A78" s="550"/>
      <c r="B78" s="175" t="s">
        <v>25</v>
      </c>
      <c r="C78" s="6">
        <v>249</v>
      </c>
      <c r="D78" s="6">
        <v>300</v>
      </c>
      <c r="E78" s="7">
        <f t="shared" si="18"/>
        <v>6.0172092183645226E-3</v>
      </c>
      <c r="F78" s="79">
        <f t="shared" si="16"/>
        <v>0.20481927710843373</v>
      </c>
      <c r="G78" s="6"/>
      <c r="H78" s="6">
        <v>569</v>
      </c>
      <c r="I78" s="6">
        <v>585</v>
      </c>
      <c r="J78" s="7">
        <f t="shared" si="19"/>
        <v>6.9622964867180805E-3</v>
      </c>
      <c r="K78" s="79">
        <f t="shared" si="17"/>
        <v>2.8119507908611598E-2</v>
      </c>
    </row>
    <row r="79" spans="1:11" ht="15" customHeight="1">
      <c r="A79" s="550"/>
      <c r="B79" s="175" t="s">
        <v>26</v>
      </c>
      <c r="C79" s="6">
        <v>16</v>
      </c>
      <c r="D79" s="6">
        <v>29</v>
      </c>
      <c r="E79" s="7">
        <f t="shared" si="18"/>
        <v>5.8166355777523719E-4</v>
      </c>
      <c r="F79" s="79">
        <f t="shared" si="16"/>
        <v>0.8125</v>
      </c>
      <c r="G79" s="6"/>
      <c r="H79" s="6">
        <v>31</v>
      </c>
      <c r="I79" s="6">
        <v>43</v>
      </c>
      <c r="J79" s="7">
        <f t="shared" si="19"/>
        <v>5.1175854517756831E-4</v>
      </c>
      <c r="K79" s="79">
        <f t="shared" si="17"/>
        <v>0.38709677419354838</v>
      </c>
    </row>
    <row r="80" spans="1:11" ht="15" customHeight="1">
      <c r="A80" s="550"/>
      <c r="B80" s="175" t="s">
        <v>27</v>
      </c>
      <c r="C80" s="6">
        <v>1826</v>
      </c>
      <c r="D80" s="6">
        <v>3136</v>
      </c>
      <c r="E80" s="7">
        <f t="shared" si="18"/>
        <v>6.2899893695970474E-2</v>
      </c>
      <c r="F80" s="79">
        <f t="shared" si="16"/>
        <v>0.7174151150054765</v>
      </c>
      <c r="G80" s="6"/>
      <c r="H80" s="6">
        <v>3697</v>
      </c>
      <c r="I80" s="6">
        <v>4744</v>
      </c>
      <c r="J80" s="7">
        <f t="shared" si="19"/>
        <v>5.6460059030753115E-2</v>
      </c>
      <c r="K80" s="79">
        <f t="shared" si="17"/>
        <v>0.28320259670002706</v>
      </c>
    </row>
    <row r="81" spans="1:11" ht="15" customHeight="1">
      <c r="A81" s="550"/>
      <c r="B81" s="175" t="s">
        <v>28</v>
      </c>
      <c r="C81" s="6">
        <v>1008</v>
      </c>
      <c r="D81" s="6">
        <v>1928</v>
      </c>
      <c r="E81" s="7">
        <f t="shared" si="18"/>
        <v>3.8670597910022662E-2</v>
      </c>
      <c r="F81" s="79">
        <f t="shared" si="16"/>
        <v>0.91269841269841268</v>
      </c>
      <c r="G81" s="6"/>
      <c r="H81" s="6">
        <v>2407</v>
      </c>
      <c r="I81" s="6">
        <v>3471</v>
      </c>
      <c r="J81" s="7">
        <f t="shared" si="19"/>
        <v>4.1309625821193942E-2</v>
      </c>
      <c r="K81" s="79">
        <f t="shared" si="17"/>
        <v>0.44204403822185295</v>
      </c>
    </row>
    <row r="82" spans="1:11" ht="15" customHeight="1">
      <c r="A82" s="550"/>
      <c r="B82" s="175" t="s">
        <v>29</v>
      </c>
      <c r="C82" s="6">
        <v>19648</v>
      </c>
      <c r="D82" s="6">
        <v>22718</v>
      </c>
      <c r="E82" s="7">
        <f t="shared" si="18"/>
        <v>0.45566319674268407</v>
      </c>
      <c r="F82" s="79">
        <f t="shared" si="16"/>
        <v>0.15625</v>
      </c>
      <c r="G82" s="6"/>
      <c r="H82" s="6">
        <v>35465</v>
      </c>
      <c r="I82" s="6">
        <v>39999</v>
      </c>
      <c r="J82" s="7">
        <f t="shared" si="19"/>
        <v>0.47604255926878036</v>
      </c>
      <c r="K82" s="79">
        <f t="shared" si="17"/>
        <v>0.12784435358804455</v>
      </c>
    </row>
    <row r="83" spans="1:11" ht="15" customHeight="1">
      <c r="A83" s="550"/>
      <c r="B83" s="175" t="s">
        <v>30</v>
      </c>
      <c r="C83" s="6">
        <v>3703</v>
      </c>
      <c r="D83" s="6">
        <v>5148</v>
      </c>
      <c r="E83" s="7">
        <f t="shared" si="18"/>
        <v>0.10325531018713521</v>
      </c>
      <c r="F83" s="79">
        <f t="shared" si="16"/>
        <v>0.39022414258709154</v>
      </c>
      <c r="G83" s="6"/>
      <c r="H83" s="6">
        <v>6922</v>
      </c>
      <c r="I83" s="6">
        <v>9359</v>
      </c>
      <c r="J83" s="7">
        <f t="shared" si="19"/>
        <v>0.11138484242597353</v>
      </c>
      <c r="K83" s="79">
        <f t="shared" si="17"/>
        <v>0.35206587691418667</v>
      </c>
    </row>
    <row r="84" spans="1:11" ht="15" customHeight="1">
      <c r="A84" s="550"/>
      <c r="B84" s="175" t="s">
        <v>31</v>
      </c>
      <c r="C84" s="6">
        <v>1561</v>
      </c>
      <c r="D84" s="6">
        <v>1612</v>
      </c>
      <c r="E84" s="7">
        <f t="shared" si="18"/>
        <v>3.2332470866678703E-2</v>
      </c>
      <c r="F84" s="79">
        <f t="shared" si="16"/>
        <v>3.2671364509929531E-2</v>
      </c>
      <c r="G84" s="6"/>
      <c r="H84" s="6">
        <v>3129</v>
      </c>
      <c r="I84" s="6">
        <v>3109</v>
      </c>
      <c r="J84" s="7">
        <f t="shared" si="19"/>
        <v>3.7001332952489766E-2</v>
      </c>
      <c r="K84" s="79">
        <f t="shared" si="17"/>
        <v>-6.3918184723553853E-3</v>
      </c>
    </row>
    <row r="85" spans="1:11" ht="15" customHeight="1">
      <c r="A85" s="550"/>
      <c r="B85" s="175" t="s">
        <v>32</v>
      </c>
      <c r="C85" s="6">
        <v>132</v>
      </c>
      <c r="D85" s="6">
        <v>258</v>
      </c>
      <c r="E85" s="7">
        <f t="shared" si="18"/>
        <v>5.1747999277934895E-3</v>
      </c>
      <c r="F85" s="79">
        <f t="shared" si="16"/>
        <v>0.95454545454545459</v>
      </c>
      <c r="G85" s="16"/>
      <c r="H85" s="6">
        <v>236</v>
      </c>
      <c r="I85" s="6">
        <v>398</v>
      </c>
      <c r="J85" s="7">
        <f t="shared" si="19"/>
        <v>4.7367418832714465E-3</v>
      </c>
      <c r="K85" s="79">
        <f t="shared" si="17"/>
        <v>0.68644067796610164</v>
      </c>
    </row>
    <row r="86" spans="1:11" ht="15" customHeight="1">
      <c r="A86" s="550"/>
      <c r="B86" s="175" t="s">
        <v>107</v>
      </c>
      <c r="C86" s="6">
        <v>8</v>
      </c>
      <c r="D86" s="6">
        <v>8</v>
      </c>
      <c r="E86" s="7">
        <f t="shared" si="18"/>
        <v>1.604589124897206E-4</v>
      </c>
      <c r="F86" s="79">
        <f t="shared" si="16"/>
        <v>0</v>
      </c>
      <c r="G86" s="6"/>
      <c r="H86" s="6">
        <v>9</v>
      </c>
      <c r="I86" s="6">
        <v>8</v>
      </c>
      <c r="J86" s="7">
        <f t="shared" si="19"/>
        <v>9.5210892126059216E-5</v>
      </c>
      <c r="K86" s="79">
        <f t="shared" si="17"/>
        <v>-0.1111111111111111</v>
      </c>
    </row>
    <row r="87" spans="1:11" ht="15" customHeight="1">
      <c r="A87" s="550"/>
      <c r="B87" s="175" t="s">
        <v>3</v>
      </c>
      <c r="C87" s="6">
        <v>506</v>
      </c>
      <c r="D87" s="6">
        <v>789</v>
      </c>
      <c r="E87" s="7">
        <f t="shared" si="18"/>
        <v>1.5825260244298693E-2</v>
      </c>
      <c r="F87" s="79">
        <f t="shared" si="16"/>
        <v>0.55928853754940711</v>
      </c>
      <c r="G87" s="6"/>
      <c r="H87" s="6">
        <v>518</v>
      </c>
      <c r="I87" s="6">
        <v>823</v>
      </c>
      <c r="J87" s="7">
        <f t="shared" si="19"/>
        <v>9.7948205274683425E-3</v>
      </c>
      <c r="K87" s="79">
        <f t="shared" si="17"/>
        <v>0.58880308880308885</v>
      </c>
    </row>
    <row r="88" spans="1:11" ht="15" customHeight="1">
      <c r="A88" s="550"/>
      <c r="B88" s="177" t="s">
        <v>235</v>
      </c>
      <c r="C88" s="209">
        <v>37351</v>
      </c>
      <c r="D88" s="209">
        <v>49857</v>
      </c>
      <c r="E88" s="458">
        <f t="shared" si="18"/>
        <v>1</v>
      </c>
      <c r="F88" s="79">
        <f t="shared" si="16"/>
        <v>0.33482369949934404</v>
      </c>
      <c r="G88" s="14"/>
      <c r="H88" s="327">
        <v>68930</v>
      </c>
      <c r="I88" s="327">
        <v>84024</v>
      </c>
      <c r="J88" s="458">
        <f t="shared" si="19"/>
        <v>1</v>
      </c>
      <c r="K88" s="79">
        <f t="shared" si="17"/>
        <v>0.21897577252284928</v>
      </c>
    </row>
    <row r="89" spans="1:11" ht="15" customHeight="1">
      <c r="A89" s="550" t="s">
        <v>282</v>
      </c>
      <c r="B89" s="111" t="s">
        <v>22</v>
      </c>
      <c r="C89" s="85">
        <v>12</v>
      </c>
      <c r="D89" s="122" t="s">
        <v>289</v>
      </c>
      <c r="E89" s="286" t="s">
        <v>290</v>
      </c>
      <c r="F89" s="289" t="s">
        <v>290</v>
      </c>
      <c r="G89" s="6"/>
      <c r="H89" s="32">
        <v>15</v>
      </c>
      <c r="I89" s="32">
        <v>6</v>
      </c>
      <c r="J89" s="7">
        <f>I89/$I$102</f>
        <v>3.5629453681710215E-3</v>
      </c>
      <c r="K89" s="289">
        <f t="shared" si="17"/>
        <v>-0.6</v>
      </c>
    </row>
    <row r="90" spans="1:11" ht="15" customHeight="1">
      <c r="A90" s="550"/>
      <c r="B90" s="111" t="s">
        <v>23</v>
      </c>
      <c r="C90" s="86">
        <v>17</v>
      </c>
      <c r="D90" s="6">
        <v>29</v>
      </c>
      <c r="E90" s="7">
        <f t="shared" ref="E90:E102" si="20">D90/$D$102</f>
        <v>2.9292929292929294E-2</v>
      </c>
      <c r="F90" s="79">
        <f t="shared" si="16"/>
        <v>0.70588235294117652</v>
      </c>
      <c r="G90" s="6"/>
      <c r="H90" s="32">
        <v>27</v>
      </c>
      <c r="I90" s="32">
        <v>39</v>
      </c>
      <c r="J90" s="7">
        <f t="shared" ref="J90:J102" si="21">I90/$I$102</f>
        <v>2.315914489311164E-2</v>
      </c>
      <c r="K90" s="79">
        <f t="shared" si="17"/>
        <v>0.44444444444444442</v>
      </c>
    </row>
    <row r="91" spans="1:11" ht="15" customHeight="1">
      <c r="A91" s="550"/>
      <c r="B91" s="111" t="s">
        <v>24</v>
      </c>
      <c r="C91" s="6">
        <v>9</v>
      </c>
      <c r="D91" s="6">
        <v>10</v>
      </c>
      <c r="E91" s="7">
        <f t="shared" si="20"/>
        <v>1.0101010101010102E-2</v>
      </c>
      <c r="F91" s="79">
        <f t="shared" si="16"/>
        <v>0.1111111111111111</v>
      </c>
      <c r="G91" s="6"/>
      <c r="H91" s="32">
        <v>12</v>
      </c>
      <c r="I91" s="32">
        <v>15</v>
      </c>
      <c r="J91" s="7">
        <f t="shared" si="21"/>
        <v>8.9073634204275536E-3</v>
      </c>
      <c r="K91" s="79">
        <f t="shared" si="17"/>
        <v>0.25</v>
      </c>
    </row>
    <row r="92" spans="1:11" ht="15" customHeight="1">
      <c r="A92" s="550"/>
      <c r="B92" s="111" t="s">
        <v>25</v>
      </c>
      <c r="C92" s="122">
        <v>15</v>
      </c>
      <c r="D92" s="122">
        <v>16</v>
      </c>
      <c r="E92" s="7">
        <f t="shared" si="20"/>
        <v>1.6161616161616162E-2</v>
      </c>
      <c r="F92" s="79">
        <f t="shared" si="16"/>
        <v>6.6666666666666666E-2</v>
      </c>
      <c r="G92" s="6"/>
      <c r="H92" s="6">
        <v>30</v>
      </c>
      <c r="I92" s="6">
        <v>28</v>
      </c>
      <c r="J92" s="7">
        <f t="shared" si="21"/>
        <v>1.66270783847981E-2</v>
      </c>
      <c r="K92" s="79">
        <f t="shared" si="17"/>
        <v>-6.6666666666666666E-2</v>
      </c>
    </row>
    <row r="93" spans="1:11" ht="15" customHeight="1">
      <c r="A93" s="550"/>
      <c r="B93" s="111" t="s">
        <v>26</v>
      </c>
      <c r="C93" s="122" t="s">
        <v>289</v>
      </c>
      <c r="D93" s="122" t="s">
        <v>289</v>
      </c>
      <c r="E93" s="286" t="s">
        <v>290</v>
      </c>
      <c r="F93" s="79" t="s">
        <v>290</v>
      </c>
      <c r="G93" s="6"/>
      <c r="H93" s="122" t="s">
        <v>289</v>
      </c>
      <c r="I93" s="122" t="s">
        <v>289</v>
      </c>
      <c r="J93" s="286" t="s">
        <v>290</v>
      </c>
      <c r="K93" s="79" t="s">
        <v>290</v>
      </c>
    </row>
    <row r="94" spans="1:11" ht="15" customHeight="1">
      <c r="A94" s="550"/>
      <c r="B94" s="111" t="s">
        <v>27</v>
      </c>
      <c r="C94" s="6">
        <v>173</v>
      </c>
      <c r="D94" s="6">
        <v>171</v>
      </c>
      <c r="E94" s="7">
        <f t="shared" si="20"/>
        <v>0.17272727272727273</v>
      </c>
      <c r="F94" s="79">
        <f t="shared" si="16"/>
        <v>-1.1560693641618497E-2</v>
      </c>
      <c r="G94" s="6"/>
      <c r="H94" s="32">
        <v>286</v>
      </c>
      <c r="I94" s="32">
        <v>288</v>
      </c>
      <c r="J94" s="7">
        <f t="shared" si="21"/>
        <v>0.17102137767220901</v>
      </c>
      <c r="K94" s="79">
        <f t="shared" si="17"/>
        <v>6.993006993006993E-3</v>
      </c>
    </row>
    <row r="95" spans="1:11" ht="15" customHeight="1">
      <c r="A95" s="550"/>
      <c r="B95" s="111" t="s">
        <v>28</v>
      </c>
      <c r="C95" s="6">
        <v>18</v>
      </c>
      <c r="D95" s="6">
        <v>20</v>
      </c>
      <c r="E95" s="7">
        <f t="shared" si="20"/>
        <v>2.0202020202020204E-2</v>
      </c>
      <c r="F95" s="79">
        <f t="shared" si="16"/>
        <v>0.1111111111111111</v>
      </c>
      <c r="G95" s="6"/>
      <c r="H95" s="32">
        <v>36</v>
      </c>
      <c r="I95" s="32">
        <v>45</v>
      </c>
      <c r="J95" s="7">
        <f t="shared" si="21"/>
        <v>2.6722090261282659E-2</v>
      </c>
      <c r="K95" s="79">
        <f t="shared" si="17"/>
        <v>0.25</v>
      </c>
    </row>
    <row r="96" spans="1:11" ht="15" customHeight="1">
      <c r="A96" s="550"/>
      <c r="B96" s="111" t="s">
        <v>29</v>
      </c>
      <c r="C96" s="6">
        <v>153</v>
      </c>
      <c r="D96" s="6">
        <v>196</v>
      </c>
      <c r="E96" s="7">
        <f t="shared" si="20"/>
        <v>0.19797979797979798</v>
      </c>
      <c r="F96" s="79">
        <f t="shared" si="16"/>
        <v>0.28104575163398693</v>
      </c>
      <c r="G96" s="6"/>
      <c r="H96" s="32">
        <v>293</v>
      </c>
      <c r="I96" s="32">
        <v>388</v>
      </c>
      <c r="J96" s="7">
        <f t="shared" si="21"/>
        <v>0.23040380047505937</v>
      </c>
      <c r="K96" s="79">
        <f t="shared" si="17"/>
        <v>0.32423208191126279</v>
      </c>
    </row>
    <row r="97" spans="1:12" ht="15" customHeight="1">
      <c r="A97" s="550"/>
      <c r="B97" s="111" t="s">
        <v>30</v>
      </c>
      <c r="C97" s="6">
        <v>295</v>
      </c>
      <c r="D97" s="6">
        <v>303</v>
      </c>
      <c r="E97" s="7">
        <f t="shared" si="20"/>
        <v>0.30606060606060603</v>
      </c>
      <c r="F97" s="79">
        <f t="shared" si="16"/>
        <v>2.7118644067796609E-2</v>
      </c>
      <c r="G97" s="6"/>
      <c r="H97" s="32">
        <v>492</v>
      </c>
      <c r="I97" s="32">
        <v>508</v>
      </c>
      <c r="J97" s="7">
        <f t="shared" si="21"/>
        <v>0.30166270783847982</v>
      </c>
      <c r="K97" s="79">
        <f t="shared" si="17"/>
        <v>3.2520325203252036E-2</v>
      </c>
    </row>
    <row r="98" spans="1:12" ht="15" customHeight="1">
      <c r="A98" s="550"/>
      <c r="B98" s="111" t="s">
        <v>31</v>
      </c>
      <c r="C98" s="6">
        <v>159</v>
      </c>
      <c r="D98" s="6">
        <v>234</v>
      </c>
      <c r="E98" s="7">
        <f t="shared" si="20"/>
        <v>0.23636363636363636</v>
      </c>
      <c r="F98" s="79">
        <f t="shared" si="16"/>
        <v>0.47169811320754718</v>
      </c>
      <c r="G98" s="6"/>
      <c r="H98" s="32">
        <v>295</v>
      </c>
      <c r="I98" s="32">
        <v>360</v>
      </c>
      <c r="J98" s="7">
        <f t="shared" si="21"/>
        <v>0.21377672209026127</v>
      </c>
      <c r="K98" s="79">
        <f t="shared" si="17"/>
        <v>0.22033898305084745</v>
      </c>
    </row>
    <row r="99" spans="1:12" ht="15" customHeight="1">
      <c r="A99" s="550"/>
      <c r="B99" s="111" t="s">
        <v>32</v>
      </c>
      <c r="C99" s="122" t="s">
        <v>289</v>
      </c>
      <c r="D99" s="122" t="s">
        <v>289</v>
      </c>
      <c r="E99" s="286" t="s">
        <v>290</v>
      </c>
      <c r="F99" s="79" t="s">
        <v>290</v>
      </c>
      <c r="G99" s="16"/>
      <c r="H99" s="122" t="s">
        <v>289</v>
      </c>
      <c r="I99" s="122" t="s">
        <v>289</v>
      </c>
      <c r="J99" s="286" t="s">
        <v>290</v>
      </c>
      <c r="K99" s="79" t="s">
        <v>290</v>
      </c>
    </row>
    <row r="100" spans="1:12" ht="15" customHeight="1">
      <c r="A100" s="550"/>
      <c r="B100" s="111" t="s">
        <v>107</v>
      </c>
      <c r="C100" s="122" t="s">
        <v>289</v>
      </c>
      <c r="D100" s="6">
        <v>0</v>
      </c>
      <c r="E100" s="7">
        <f t="shared" si="20"/>
        <v>0</v>
      </c>
      <c r="F100" s="79" t="s">
        <v>290</v>
      </c>
      <c r="G100" s="6"/>
      <c r="H100" s="122" t="s">
        <v>289</v>
      </c>
      <c r="I100" s="6">
        <v>0</v>
      </c>
      <c r="J100" s="7">
        <f t="shared" si="21"/>
        <v>0</v>
      </c>
      <c r="K100" s="79" t="s">
        <v>290</v>
      </c>
    </row>
    <row r="101" spans="1:12" ht="15" customHeight="1">
      <c r="A101" s="550"/>
      <c r="B101" s="111" t="s">
        <v>3</v>
      </c>
      <c r="C101" s="122" t="s">
        <v>289</v>
      </c>
      <c r="D101" s="122" t="s">
        <v>289</v>
      </c>
      <c r="E101" s="286" t="s">
        <v>290</v>
      </c>
      <c r="F101" s="79" t="s">
        <v>290</v>
      </c>
      <c r="G101" s="6"/>
      <c r="H101" s="122" t="s">
        <v>289</v>
      </c>
      <c r="I101" s="122" t="s">
        <v>289</v>
      </c>
      <c r="J101" s="286" t="s">
        <v>290</v>
      </c>
      <c r="K101" s="79" t="s">
        <v>290</v>
      </c>
      <c r="L101" s="87"/>
    </row>
    <row r="102" spans="1:12" ht="15" customHeight="1">
      <c r="A102" s="550"/>
      <c r="B102" s="112" t="s">
        <v>285</v>
      </c>
      <c r="C102" s="133">
        <v>859</v>
      </c>
      <c r="D102" s="133">
        <v>990</v>
      </c>
      <c r="E102" s="458">
        <f t="shared" si="20"/>
        <v>1</v>
      </c>
      <c r="F102" s="441">
        <f t="shared" si="16"/>
        <v>0.15250291036088476</v>
      </c>
      <c r="G102" s="14"/>
      <c r="H102" s="134">
        <v>1495</v>
      </c>
      <c r="I102" s="134">
        <v>1684</v>
      </c>
      <c r="J102" s="458">
        <f t="shared" si="21"/>
        <v>1</v>
      </c>
      <c r="K102" s="441">
        <f t="shared" si="17"/>
        <v>0.12642140468227425</v>
      </c>
      <c r="L102" s="87"/>
    </row>
    <row r="103" spans="1:12" ht="15" customHeight="1">
      <c r="L103" s="87"/>
    </row>
    <row r="104" spans="1:12" ht="19" customHeight="1">
      <c r="A104" s="233" t="s">
        <v>187</v>
      </c>
      <c r="B104" s="234"/>
      <c r="C104" s="235"/>
      <c r="D104" s="235"/>
      <c r="E104" s="235"/>
      <c r="F104" s="311"/>
      <c r="G104" s="235"/>
      <c r="H104" s="235"/>
      <c r="I104" s="235"/>
      <c r="J104" s="235"/>
      <c r="K104" s="314"/>
      <c r="L104" s="87"/>
    </row>
    <row r="105" spans="1:12" ht="15" customHeight="1">
      <c r="A105" s="233" t="s">
        <v>180</v>
      </c>
      <c r="B105" s="232"/>
      <c r="C105" s="232"/>
      <c r="D105" s="232"/>
      <c r="E105" s="232"/>
      <c r="F105" s="232"/>
      <c r="G105" s="232"/>
      <c r="H105" s="232"/>
      <c r="I105" s="232"/>
      <c r="J105" s="232"/>
      <c r="L105" s="87"/>
    </row>
    <row r="106" spans="1:12" ht="15" customHeight="1">
      <c r="A106" s="233" t="s">
        <v>236</v>
      </c>
      <c r="B106" s="232"/>
      <c r="C106" s="232"/>
      <c r="D106" s="232"/>
      <c r="E106" s="232"/>
      <c r="F106" s="232"/>
      <c r="G106" s="232"/>
      <c r="H106" s="232"/>
      <c r="I106" s="232"/>
      <c r="J106" s="232"/>
      <c r="K106" s="232"/>
      <c r="L106" s="87"/>
    </row>
    <row r="107" spans="1:12" ht="15" customHeight="1">
      <c r="A107" s="233" t="s">
        <v>182</v>
      </c>
      <c r="B107" s="232"/>
      <c r="C107" s="232"/>
      <c r="D107" s="232"/>
      <c r="E107" s="232"/>
      <c r="F107" s="232"/>
      <c r="G107" s="232"/>
      <c r="H107" s="232"/>
      <c r="I107" s="232"/>
      <c r="J107" s="232"/>
      <c r="L107" s="87"/>
    </row>
    <row r="108" spans="1:12" ht="15" customHeight="1">
      <c r="A108" s="233" t="s">
        <v>299</v>
      </c>
      <c r="B108" s="232"/>
      <c r="C108" s="232"/>
      <c r="D108" s="232"/>
      <c r="E108" s="232"/>
      <c r="F108" s="232"/>
      <c r="G108" s="232"/>
      <c r="H108" s="232"/>
      <c r="I108" s="232"/>
      <c r="J108" s="232"/>
      <c r="K108" s="232"/>
      <c r="L108" s="87"/>
    </row>
    <row r="109" spans="1:12" ht="15" customHeight="1">
      <c r="A109" s="233" t="s">
        <v>108</v>
      </c>
      <c r="B109" s="234"/>
      <c r="C109" s="235"/>
      <c r="D109" s="235"/>
      <c r="E109" s="236"/>
      <c r="F109" s="312"/>
      <c r="G109" s="235"/>
      <c r="H109" s="235"/>
      <c r="I109" s="235"/>
      <c r="J109" s="236"/>
      <c r="K109" s="315"/>
      <c r="L109" s="87"/>
    </row>
    <row r="110" spans="1:12" ht="15" customHeight="1">
      <c r="L110" s="87"/>
    </row>
    <row r="111" spans="1:12" ht="15" customHeight="1">
      <c r="L111" s="87"/>
    </row>
    <row r="112" spans="1:12" ht="15" customHeight="1">
      <c r="L112" s="87"/>
    </row>
    <row r="113" spans="12:12" ht="15" customHeight="1">
      <c r="L113" s="87"/>
    </row>
    <row r="114" spans="12:12" ht="15" customHeight="1">
      <c r="L114" s="87"/>
    </row>
    <row r="116" spans="12:12" ht="15" customHeight="1">
      <c r="L116" s="104"/>
    </row>
    <row r="117" spans="12:12" ht="15" customHeight="1">
      <c r="L117" s="104"/>
    </row>
    <row r="118" spans="12:12" ht="25.5" customHeight="1">
      <c r="L118" s="104"/>
    </row>
    <row r="119" spans="12:12" ht="15" customHeight="1">
      <c r="L119" s="104"/>
    </row>
    <row r="120" spans="12:12" ht="24.65" customHeight="1">
      <c r="L120" s="104"/>
    </row>
    <row r="121" spans="12:12" ht="15" customHeight="1">
      <c r="L121" s="104"/>
    </row>
  </sheetData>
  <mergeCells count="17">
    <mergeCell ref="A15:A18"/>
    <mergeCell ref="A19:A22"/>
    <mergeCell ref="A23:A25"/>
    <mergeCell ref="A26:A28"/>
    <mergeCell ref="A29:A37"/>
    <mergeCell ref="A47:A60"/>
    <mergeCell ref="A61:A74"/>
    <mergeCell ref="A75:A88"/>
    <mergeCell ref="A89:A102"/>
    <mergeCell ref="A38:A46"/>
    <mergeCell ref="H3:K3"/>
    <mergeCell ref="D4:E4"/>
    <mergeCell ref="F4:F5"/>
    <mergeCell ref="I4:J4"/>
    <mergeCell ref="A3:B5"/>
    <mergeCell ref="K4:K5"/>
    <mergeCell ref="C3:F3"/>
  </mergeCells>
  <hyperlinks>
    <hyperlink ref="A1" location="Contents!A1" display="&lt;Back to contents&gt;" xr:uid="{00000000-0004-0000-0300-000000000000}"/>
  </hyperlinks>
  <pageMargins left="0.39370078740157483" right="0.39370078740157483" top="0.39370078740157483" bottom="0.11811023622047245" header="0" footer="0"/>
  <pageSetup paperSize="8" scale="79" fitToHeight="0" orientation="portrait" r:id="rId1"/>
  <headerFooter alignWithMargins="0"/>
  <rowBreaks count="1" manualBreakCount="1">
    <brk id="86"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185"/>
  <sheetViews>
    <sheetView showGridLines="0" zoomScaleNormal="100" workbookViewId="0">
      <pane xSplit="2" ySplit="6" topLeftCell="C34" activePane="bottomRight" state="frozen"/>
      <selection pane="topRight" activeCell="C1" sqref="C1"/>
      <selection pane="bottomLeft" activeCell="A7" sqref="A7"/>
      <selection pane="bottomRight"/>
    </sheetView>
  </sheetViews>
  <sheetFormatPr defaultColWidth="9.26953125" defaultRowHeight="15" customHeight="1"/>
  <cols>
    <col min="1" max="1" width="23.7265625" style="17" customWidth="1"/>
    <col min="2" max="2" width="54.453125" style="5" customWidth="1"/>
    <col min="3" max="4" width="9" style="17" customWidth="1"/>
    <col min="5" max="5" width="9.7265625" style="15" customWidth="1"/>
    <col min="6" max="6" width="9.7265625" style="79" customWidth="1"/>
    <col min="7" max="7" width="1.26953125" style="17" customWidth="1"/>
    <col min="8" max="8" width="10.7265625" style="17" customWidth="1"/>
    <col min="9" max="9" width="9.7265625" style="17" customWidth="1"/>
    <col min="10" max="10" width="9" style="15" customWidth="1"/>
    <col min="11" max="11" width="10.453125" style="79" customWidth="1"/>
    <col min="12" max="12" width="9.26953125" style="17"/>
    <col min="13" max="14" width="49.7265625" style="17" bestFit="1" customWidth="1"/>
    <col min="15" max="15" width="9.26953125" style="17" customWidth="1"/>
    <col min="16" max="16384" width="9.26953125" style="17"/>
  </cols>
  <sheetData>
    <row r="1" spans="1:11" ht="14.15" customHeight="1">
      <c r="A1" s="24" t="s">
        <v>93</v>
      </c>
    </row>
    <row r="2" spans="1:11" s="171" customFormat="1" ht="24.65" customHeight="1">
      <c r="A2" s="225" t="s">
        <v>261</v>
      </c>
      <c r="B2" s="172"/>
      <c r="E2" s="203"/>
      <c r="F2" s="288"/>
      <c r="J2" s="203"/>
      <c r="K2" s="288"/>
    </row>
    <row r="3" spans="1:11" ht="15" customHeight="1">
      <c r="A3" s="165" t="s">
        <v>188</v>
      </c>
    </row>
    <row r="4" spans="1:11" ht="15" customHeight="1">
      <c r="A4" s="139"/>
      <c r="B4" s="555" t="s">
        <v>211</v>
      </c>
      <c r="C4" s="543" t="s">
        <v>0</v>
      </c>
      <c r="D4" s="543"/>
      <c r="E4" s="543"/>
      <c r="F4" s="543"/>
      <c r="G4" s="1"/>
      <c r="H4" s="543" t="s">
        <v>1</v>
      </c>
      <c r="I4" s="543"/>
      <c r="J4" s="543"/>
      <c r="K4" s="543"/>
    </row>
    <row r="5" spans="1:11" ht="15" customHeight="1">
      <c r="B5" s="556"/>
      <c r="C5" s="8">
        <v>2022</v>
      </c>
      <c r="D5" s="544">
        <v>2023</v>
      </c>
      <c r="E5" s="544"/>
      <c r="F5" s="558" t="s">
        <v>263</v>
      </c>
      <c r="G5" s="8"/>
      <c r="H5" s="8">
        <v>2022</v>
      </c>
      <c r="I5" s="544">
        <v>2023</v>
      </c>
      <c r="J5" s="544"/>
      <c r="K5" s="558" t="s">
        <v>263</v>
      </c>
    </row>
    <row r="6" spans="1:11" ht="15" customHeight="1">
      <c r="A6" s="140" t="s">
        <v>210</v>
      </c>
      <c r="B6" s="571"/>
      <c r="C6" s="9" t="s">
        <v>77</v>
      </c>
      <c r="D6" s="9" t="s">
        <v>77</v>
      </c>
      <c r="E6" s="10" t="s">
        <v>78</v>
      </c>
      <c r="F6" s="559"/>
      <c r="G6" s="9"/>
      <c r="H6" s="9" t="s">
        <v>77</v>
      </c>
      <c r="I6" s="9" t="s">
        <v>77</v>
      </c>
      <c r="J6" s="10" t="s">
        <v>78</v>
      </c>
      <c r="K6" s="559"/>
    </row>
    <row r="7" spans="1:11" ht="15" customHeight="1">
      <c r="A7" s="568" t="s">
        <v>33</v>
      </c>
      <c r="B7" s="141" t="s">
        <v>34</v>
      </c>
      <c r="C7" s="340">
        <v>14683</v>
      </c>
      <c r="D7" s="341">
        <v>13952</v>
      </c>
      <c r="E7" s="7">
        <f>D7/$D$17</f>
        <v>8.2564518324328484E-2</v>
      </c>
      <c r="F7" s="79">
        <f>IF(ISERROR((D7-C7)/C7),".",(D7-C7)/C7)</f>
        <v>-4.9785466185384458E-2</v>
      </c>
      <c r="G7" s="6"/>
      <c r="H7" s="341">
        <v>36659</v>
      </c>
      <c r="I7" s="341">
        <v>34805</v>
      </c>
      <c r="J7" s="7">
        <f>I7/$I$17</f>
        <v>8.1809228541677936E-2</v>
      </c>
      <c r="K7" s="79">
        <f>IF(ISERROR((I7-H7)/H7),".",(I7-H7)/H7)</f>
        <v>-5.0574210971384925E-2</v>
      </c>
    </row>
    <row r="8" spans="1:11" ht="15" customHeight="1">
      <c r="A8" s="569"/>
      <c r="B8" s="110" t="s">
        <v>35</v>
      </c>
      <c r="C8" s="341">
        <v>15446</v>
      </c>
      <c r="D8" s="341">
        <v>16891</v>
      </c>
      <c r="E8" s="7">
        <f t="shared" ref="E8:E17" si="0">D8/$D$17</f>
        <v>9.9956800388204731E-2</v>
      </c>
      <c r="F8" s="79">
        <f t="shared" ref="F8:F55" si="1">IF(ISERROR((D8-C8)/C8),".",(D8-C8)/C8)</f>
        <v>9.3551728602874529E-2</v>
      </c>
      <c r="G8" s="6"/>
      <c r="H8" s="341">
        <v>43944</v>
      </c>
      <c r="I8" s="341">
        <v>44240</v>
      </c>
      <c r="J8" s="7">
        <f t="shared" ref="J8:J17" si="2">I8/$I$17</f>
        <v>0.10398621665518838</v>
      </c>
      <c r="K8" s="79">
        <f t="shared" ref="K8:K55" si="3">IF(ISERROR((I8-H8)/H8),".",(I8-H8)/H8)</f>
        <v>6.7358456217003456E-3</v>
      </c>
    </row>
    <row r="9" spans="1:11" ht="15" customHeight="1">
      <c r="A9" s="569"/>
      <c r="B9" s="110" t="s">
        <v>36</v>
      </c>
      <c r="C9" s="341">
        <v>7702</v>
      </c>
      <c r="D9" s="341">
        <v>7808</v>
      </c>
      <c r="E9" s="7">
        <f t="shared" si="0"/>
        <v>4.6205831355816858E-2</v>
      </c>
      <c r="F9" s="79">
        <f t="shared" si="1"/>
        <v>1.3762659049597507E-2</v>
      </c>
      <c r="G9" s="6"/>
      <c r="H9" s="341">
        <v>17183</v>
      </c>
      <c r="I9" s="341">
        <v>17296</v>
      </c>
      <c r="J9" s="7">
        <f t="shared" si="2"/>
        <v>4.0654285788158641E-2</v>
      </c>
      <c r="K9" s="79">
        <f t="shared" si="3"/>
        <v>6.5762672408776115E-3</v>
      </c>
    </row>
    <row r="10" spans="1:11" ht="15" customHeight="1">
      <c r="A10" s="569"/>
      <c r="B10" s="107" t="s">
        <v>124</v>
      </c>
      <c r="C10" s="341">
        <v>7139</v>
      </c>
      <c r="D10" s="341">
        <v>7326</v>
      </c>
      <c r="E10" s="7">
        <f t="shared" si="0"/>
        <v>4.3353473426320989E-2</v>
      </c>
      <c r="F10" s="79">
        <f t="shared" si="1"/>
        <v>2.6194144838212634E-2</v>
      </c>
      <c r="G10" s="6"/>
      <c r="H10" s="341">
        <v>21309</v>
      </c>
      <c r="I10" s="341">
        <v>20172</v>
      </c>
      <c r="J10" s="7">
        <f t="shared" si="2"/>
        <v>4.7414330071619805E-2</v>
      </c>
      <c r="K10" s="79">
        <f t="shared" si="3"/>
        <v>-5.3357736167816416E-2</v>
      </c>
    </row>
    <row r="11" spans="1:11" ht="15" customHeight="1">
      <c r="A11" s="569"/>
      <c r="B11" s="107" t="s">
        <v>125</v>
      </c>
      <c r="C11" s="341">
        <v>13717</v>
      </c>
      <c r="D11" s="341">
        <v>13856</v>
      </c>
      <c r="E11" s="7">
        <f t="shared" si="0"/>
        <v>8.1996413840445495E-2</v>
      </c>
      <c r="F11" s="79">
        <f t="shared" si="1"/>
        <v>1.0133411095720638E-2</v>
      </c>
      <c r="G11" s="6"/>
      <c r="H11" s="341">
        <v>35155</v>
      </c>
      <c r="I11" s="341">
        <v>34071</v>
      </c>
      <c r="J11" s="7">
        <f t="shared" si="2"/>
        <v>8.0083959938040766E-2</v>
      </c>
      <c r="K11" s="79">
        <f t="shared" si="3"/>
        <v>-3.0834874128857916E-2</v>
      </c>
    </row>
    <row r="12" spans="1:11" ht="15" customHeight="1">
      <c r="A12" s="569"/>
      <c r="B12" s="107" t="s">
        <v>146</v>
      </c>
      <c r="C12" s="341">
        <v>26541</v>
      </c>
      <c r="D12" s="341">
        <v>26934</v>
      </c>
      <c r="E12" s="7">
        <f t="shared" si="0"/>
        <v>0.15938881425942256</v>
      </c>
      <c r="F12" s="79">
        <f t="shared" si="1"/>
        <v>1.4807279303718775E-2</v>
      </c>
      <c r="G12" s="6"/>
      <c r="H12" s="341">
        <v>77109</v>
      </c>
      <c r="I12" s="341">
        <v>76105</v>
      </c>
      <c r="J12" s="7">
        <f t="shared" si="2"/>
        <v>0.17888496877357848</v>
      </c>
      <c r="K12" s="79">
        <f t="shared" si="3"/>
        <v>-1.3020529380487362E-2</v>
      </c>
    </row>
    <row r="13" spans="1:11" ht="15" customHeight="1">
      <c r="A13" s="569"/>
      <c r="B13" s="107" t="s">
        <v>147</v>
      </c>
      <c r="C13" s="341">
        <v>25329</v>
      </c>
      <c r="D13" s="341">
        <v>28879</v>
      </c>
      <c r="E13" s="7">
        <f t="shared" si="0"/>
        <v>0.17089884781309361</v>
      </c>
      <c r="F13" s="79">
        <f t="shared" si="1"/>
        <v>0.14015555292352638</v>
      </c>
      <c r="G13" s="6"/>
      <c r="H13" s="341">
        <v>66538</v>
      </c>
      <c r="I13" s="341">
        <v>70234</v>
      </c>
      <c r="J13" s="7">
        <f t="shared" si="2"/>
        <v>0.16508517044666593</v>
      </c>
      <c r="K13" s="79">
        <f t="shared" si="3"/>
        <v>5.554720610778803E-2</v>
      </c>
    </row>
    <row r="14" spans="1:11" ht="15" customHeight="1">
      <c r="A14" s="569"/>
      <c r="B14" s="110" t="s">
        <v>189</v>
      </c>
      <c r="C14" s="341">
        <v>15661</v>
      </c>
      <c r="D14" s="341">
        <v>19150</v>
      </c>
      <c r="E14" s="7">
        <f t="shared" si="0"/>
        <v>0.11332500902457644</v>
      </c>
      <c r="F14" s="79">
        <f t="shared" si="1"/>
        <v>0.22278270863929506</v>
      </c>
      <c r="G14" s="6"/>
      <c r="H14" s="341">
        <v>44727</v>
      </c>
      <c r="I14" s="341">
        <v>47749</v>
      </c>
      <c r="J14" s="7">
        <f t="shared" si="2"/>
        <v>0.11223412882162274</v>
      </c>
      <c r="K14" s="79">
        <f t="shared" si="3"/>
        <v>6.756545263487379E-2</v>
      </c>
    </row>
    <row r="15" spans="1:11" ht="15" customHeight="1">
      <c r="A15" s="569"/>
      <c r="B15" s="110" t="s">
        <v>148</v>
      </c>
      <c r="C15" s="341">
        <v>11930</v>
      </c>
      <c r="D15" s="341">
        <v>14894</v>
      </c>
      <c r="E15" s="7">
        <f t="shared" si="0"/>
        <v>8.8139043572430367E-2</v>
      </c>
      <c r="F15" s="79">
        <f t="shared" si="1"/>
        <v>0.24844928751047779</v>
      </c>
      <c r="G15" s="6"/>
      <c r="H15" s="341">
        <v>31042</v>
      </c>
      <c r="I15" s="341">
        <v>34156</v>
      </c>
      <c r="J15" s="7">
        <f t="shared" si="2"/>
        <v>8.0283752623748067E-2</v>
      </c>
      <c r="K15" s="79">
        <f t="shared" si="3"/>
        <v>0.10031570130790542</v>
      </c>
    </row>
    <row r="16" spans="1:11" ht="15" customHeight="1">
      <c r="A16" s="569"/>
      <c r="B16" s="110" t="s">
        <v>140</v>
      </c>
      <c r="C16" s="341">
        <v>16822</v>
      </c>
      <c r="D16" s="341">
        <v>19293</v>
      </c>
      <c r="E16" s="7">
        <f t="shared" si="0"/>
        <v>0.11417124799536048</v>
      </c>
      <c r="F16" s="79">
        <f t="shared" si="1"/>
        <v>0.14689097610272261</v>
      </c>
      <c r="G16" s="6"/>
      <c r="H16" s="341">
        <v>46828</v>
      </c>
      <c r="I16" s="341">
        <v>46613</v>
      </c>
      <c r="J16" s="7">
        <f t="shared" si="2"/>
        <v>0.10956395833969927</v>
      </c>
      <c r="K16" s="79">
        <f t="shared" si="3"/>
        <v>-4.5912701802340479E-3</v>
      </c>
    </row>
    <row r="17" spans="1:11" ht="15" customHeight="1">
      <c r="A17" s="570"/>
      <c r="B17" s="108" t="s">
        <v>83</v>
      </c>
      <c r="C17" s="342">
        <v>154970</v>
      </c>
      <c r="D17" s="342">
        <v>168983</v>
      </c>
      <c r="E17" s="7">
        <f t="shared" si="0"/>
        <v>1</v>
      </c>
      <c r="F17" s="441">
        <f t="shared" si="1"/>
        <v>9.0423953023165776E-2</v>
      </c>
      <c r="G17" s="14"/>
      <c r="H17" s="342">
        <v>420494</v>
      </c>
      <c r="I17" s="342">
        <v>425441</v>
      </c>
      <c r="J17" s="7">
        <f t="shared" si="2"/>
        <v>1</v>
      </c>
      <c r="K17" s="441">
        <f t="shared" si="3"/>
        <v>1.1764733860649617E-2</v>
      </c>
    </row>
    <row r="18" spans="1:11" ht="15" customHeight="1">
      <c r="A18" s="566" t="s">
        <v>37</v>
      </c>
      <c r="B18" s="145" t="s">
        <v>106</v>
      </c>
      <c r="C18" s="343">
        <v>19237</v>
      </c>
      <c r="D18" s="343">
        <v>21010</v>
      </c>
      <c r="E18" s="143">
        <f>D18/$D$26</f>
        <v>0.12898116543476659</v>
      </c>
      <c r="F18" s="79">
        <f t="shared" si="1"/>
        <v>9.2166138171232523E-2</v>
      </c>
      <c r="G18" s="144"/>
      <c r="H18" s="344">
        <v>57580</v>
      </c>
      <c r="I18" s="344">
        <v>57642</v>
      </c>
      <c r="J18" s="143">
        <f>I18/$I$26</f>
        <v>0.13872790634987869</v>
      </c>
      <c r="K18" s="79">
        <f t="shared" si="3"/>
        <v>1.0767627648489058E-3</v>
      </c>
    </row>
    <row r="19" spans="1:11" ht="15" customHeight="1">
      <c r="A19" s="566"/>
      <c r="B19" s="107" t="s">
        <v>244</v>
      </c>
      <c r="C19" s="345">
        <v>5857</v>
      </c>
      <c r="D19" s="345">
        <v>6257</v>
      </c>
      <c r="E19" s="15">
        <f t="shared" ref="E19:E26" si="4">D19/$D$26</f>
        <v>3.8411953932667046E-2</v>
      </c>
      <c r="F19" s="79">
        <f t="shared" si="1"/>
        <v>6.8294348642649827E-2</v>
      </c>
      <c r="G19" s="6"/>
      <c r="H19" s="479">
        <v>13344</v>
      </c>
      <c r="I19" s="479">
        <v>13249</v>
      </c>
      <c r="J19" s="15">
        <f t="shared" ref="J19:J26" si="5">I19/$I$26</f>
        <v>3.1886576302514534E-2</v>
      </c>
      <c r="K19" s="79">
        <f t="shared" si="3"/>
        <v>-7.119304556354916E-3</v>
      </c>
    </row>
    <row r="20" spans="1:11" ht="15" customHeight="1">
      <c r="A20" s="566"/>
      <c r="B20" s="107" t="s">
        <v>38</v>
      </c>
      <c r="C20" s="345">
        <v>13531</v>
      </c>
      <c r="D20" s="345">
        <v>15709</v>
      </c>
      <c r="E20" s="15">
        <f t="shared" si="4"/>
        <v>9.6438130786042284E-2</v>
      </c>
      <c r="F20" s="79">
        <f t="shared" si="1"/>
        <v>0.16096371295543566</v>
      </c>
      <c r="G20" s="6"/>
      <c r="H20" s="479">
        <v>34433</v>
      </c>
      <c r="I20" s="479">
        <v>36191</v>
      </c>
      <c r="J20" s="15">
        <f t="shared" si="5"/>
        <v>8.7101447880164815E-2</v>
      </c>
      <c r="K20" s="79">
        <f t="shared" si="3"/>
        <v>5.1055673336624752E-2</v>
      </c>
    </row>
    <row r="21" spans="1:11" ht="15" customHeight="1">
      <c r="A21" s="566"/>
      <c r="B21" s="107" t="s">
        <v>39</v>
      </c>
      <c r="C21" s="345">
        <v>26088</v>
      </c>
      <c r="D21" s="345">
        <v>29933</v>
      </c>
      <c r="E21" s="15">
        <f t="shared" si="4"/>
        <v>0.18375979176386809</v>
      </c>
      <c r="F21" s="79">
        <f t="shared" si="1"/>
        <v>0.14738577123581723</v>
      </c>
      <c r="G21" s="6"/>
      <c r="H21" s="479">
        <v>82101</v>
      </c>
      <c r="I21" s="479">
        <v>84241</v>
      </c>
      <c r="J21" s="15">
        <f t="shared" si="5"/>
        <v>0.20274413724055604</v>
      </c>
      <c r="K21" s="79">
        <f t="shared" si="3"/>
        <v>2.6065455962777553E-2</v>
      </c>
    </row>
    <row r="22" spans="1:11" ht="15" customHeight="1">
      <c r="A22" s="566"/>
      <c r="B22" s="107" t="s">
        <v>40</v>
      </c>
      <c r="C22" s="345">
        <v>24535</v>
      </c>
      <c r="D22" s="345">
        <v>26783</v>
      </c>
      <c r="E22" s="15">
        <f t="shared" si="4"/>
        <v>0.16442182550401493</v>
      </c>
      <c r="F22" s="79">
        <f t="shared" si="1"/>
        <v>9.1624210311799473E-2</v>
      </c>
      <c r="G22" s="6"/>
      <c r="H22" s="479">
        <v>72939</v>
      </c>
      <c r="I22" s="479">
        <v>73375</v>
      </c>
      <c r="J22" s="15">
        <f t="shared" si="5"/>
        <v>0.17659276444992106</v>
      </c>
      <c r="K22" s="79">
        <f t="shared" si="3"/>
        <v>5.9775977186416049E-3</v>
      </c>
    </row>
    <row r="23" spans="1:11" ht="15" customHeight="1">
      <c r="A23" s="566"/>
      <c r="B23" s="107" t="s">
        <v>41</v>
      </c>
      <c r="C23" s="345">
        <v>15057</v>
      </c>
      <c r="D23" s="345">
        <v>19099</v>
      </c>
      <c r="E23" s="15">
        <f t="shared" si="4"/>
        <v>0.11724946590378901</v>
      </c>
      <c r="F23" s="79">
        <f t="shared" si="1"/>
        <v>0.26844656970179981</v>
      </c>
      <c r="G23" s="6"/>
      <c r="H23" s="479">
        <v>41279</v>
      </c>
      <c r="I23" s="479">
        <v>45320</v>
      </c>
      <c r="J23" s="15">
        <f t="shared" si="5"/>
        <v>0.10907235550078941</v>
      </c>
      <c r="K23" s="79">
        <f t="shared" si="3"/>
        <v>9.7894813343346501E-2</v>
      </c>
    </row>
    <row r="24" spans="1:11" ht="15" customHeight="1">
      <c r="A24" s="566"/>
      <c r="B24" s="107" t="s">
        <v>42</v>
      </c>
      <c r="C24" s="345">
        <v>24854</v>
      </c>
      <c r="D24" s="345">
        <v>27349</v>
      </c>
      <c r="E24" s="15">
        <f t="shared" si="4"/>
        <v>0.16789652039388062</v>
      </c>
      <c r="F24" s="79">
        <f t="shared" si="1"/>
        <v>0.10038625573348355</v>
      </c>
      <c r="G24" s="6"/>
      <c r="H24" s="479">
        <v>70202</v>
      </c>
      <c r="I24" s="479">
        <v>72175</v>
      </c>
      <c r="J24" s="15">
        <f t="shared" si="5"/>
        <v>0.17370470561053564</v>
      </c>
      <c r="K24" s="79">
        <f t="shared" si="3"/>
        <v>2.8104612404205007E-2</v>
      </c>
    </row>
    <row r="25" spans="1:11" ht="15" customHeight="1">
      <c r="A25" s="566"/>
      <c r="B25" s="107" t="s">
        <v>43</v>
      </c>
      <c r="C25" s="345">
        <v>13635</v>
      </c>
      <c r="D25" s="345">
        <v>16752</v>
      </c>
      <c r="E25" s="15">
        <f t="shared" si="4"/>
        <v>0.10284114628097143</v>
      </c>
      <c r="F25" s="79">
        <f t="shared" si="1"/>
        <v>0.22860286028602861</v>
      </c>
      <c r="G25" s="6"/>
      <c r="H25" s="479">
        <v>29761</v>
      </c>
      <c r="I25" s="479">
        <v>33311</v>
      </c>
      <c r="J25" s="15">
        <f t="shared" si="5"/>
        <v>8.0170106665639798E-2</v>
      </c>
      <c r="K25" s="79">
        <f t="shared" si="3"/>
        <v>0.11928362622223716</v>
      </c>
    </row>
    <row r="26" spans="1:11" ht="15" customHeight="1">
      <c r="A26" s="566"/>
      <c r="B26" s="108" t="s">
        <v>84</v>
      </c>
      <c r="C26" s="346">
        <v>142794</v>
      </c>
      <c r="D26" s="346">
        <v>162892</v>
      </c>
      <c r="E26" s="15">
        <f t="shared" si="4"/>
        <v>1</v>
      </c>
      <c r="F26" s="441">
        <f t="shared" si="1"/>
        <v>0.14074821070913343</v>
      </c>
      <c r="G26" s="14"/>
      <c r="H26" s="347">
        <v>401639</v>
      </c>
      <c r="I26" s="347">
        <v>415504</v>
      </c>
      <c r="J26" s="19">
        <f t="shared" si="5"/>
        <v>1</v>
      </c>
      <c r="K26" s="441">
        <f t="shared" si="3"/>
        <v>3.4521049997634695E-2</v>
      </c>
    </row>
    <row r="27" spans="1:11" ht="15" customHeight="1">
      <c r="A27" s="566" t="s">
        <v>44</v>
      </c>
      <c r="B27" s="145" t="s">
        <v>149</v>
      </c>
      <c r="C27" s="348">
        <v>9486</v>
      </c>
      <c r="D27" s="348">
        <v>9389</v>
      </c>
      <c r="E27" s="143">
        <f>D27/$D$34</f>
        <v>0.10183849449536309</v>
      </c>
      <c r="F27" s="79">
        <f t="shared" si="1"/>
        <v>-1.0225595614589921E-2</v>
      </c>
      <c r="G27" s="6"/>
      <c r="H27" s="480">
        <v>21815</v>
      </c>
      <c r="I27" s="480">
        <v>21912</v>
      </c>
      <c r="J27" s="15">
        <f>I27/$I$34</f>
        <v>9.3534300605719115E-2</v>
      </c>
      <c r="K27" s="79">
        <f t="shared" si="3"/>
        <v>4.4464817785927115E-3</v>
      </c>
    </row>
    <row r="28" spans="1:11" ht="15" customHeight="1">
      <c r="A28" s="566"/>
      <c r="B28" s="107" t="s">
        <v>45</v>
      </c>
      <c r="C28" s="349">
        <v>16741</v>
      </c>
      <c r="D28" s="349">
        <v>17392</v>
      </c>
      <c r="E28" s="15">
        <f t="shared" ref="E28:E34" si="6">D28/$D$34</f>
        <v>0.18864363577200499</v>
      </c>
      <c r="F28" s="79">
        <f t="shared" si="1"/>
        <v>3.8886565916014575E-2</v>
      </c>
      <c r="G28" s="6"/>
      <c r="H28" s="480">
        <v>46061</v>
      </c>
      <c r="I28" s="480">
        <v>45523</v>
      </c>
      <c r="J28" s="15">
        <f t="shared" ref="J28:J40" si="7">I28/$I$34</f>
        <v>0.19432100978797698</v>
      </c>
      <c r="K28" s="79">
        <f t="shared" si="3"/>
        <v>-1.1680163261761576E-2</v>
      </c>
    </row>
    <row r="29" spans="1:11" ht="15" customHeight="1">
      <c r="A29" s="566"/>
      <c r="B29" s="107" t="s">
        <v>46</v>
      </c>
      <c r="C29" s="349">
        <v>7729</v>
      </c>
      <c r="D29" s="349">
        <v>8658</v>
      </c>
      <c r="E29" s="15">
        <f t="shared" si="6"/>
        <v>9.3909648028634954E-2</v>
      </c>
      <c r="F29" s="79">
        <f t="shared" si="1"/>
        <v>0.12019666192262905</v>
      </c>
      <c r="G29" s="6"/>
      <c r="H29" s="480">
        <v>19255</v>
      </c>
      <c r="I29" s="480">
        <v>20244</v>
      </c>
      <c r="J29" s="15">
        <f t="shared" si="7"/>
        <v>8.6414219672425047E-2</v>
      </c>
      <c r="K29" s="79">
        <f t="shared" si="3"/>
        <v>5.1363282264346923E-2</v>
      </c>
    </row>
    <row r="30" spans="1:11" ht="15" customHeight="1">
      <c r="A30" s="566"/>
      <c r="B30" s="107" t="s">
        <v>47</v>
      </c>
      <c r="C30" s="349">
        <v>18060</v>
      </c>
      <c r="D30" s="349">
        <v>21114</v>
      </c>
      <c r="E30" s="15">
        <f t="shared" si="6"/>
        <v>0.22901458864363577</v>
      </c>
      <c r="F30" s="79">
        <f t="shared" si="1"/>
        <v>0.1691029900332226</v>
      </c>
      <c r="G30" s="6"/>
      <c r="H30" s="480">
        <v>50170</v>
      </c>
      <c r="I30" s="480">
        <v>52153</v>
      </c>
      <c r="J30" s="15">
        <f t="shared" si="7"/>
        <v>0.22262205090772494</v>
      </c>
      <c r="K30" s="79">
        <f t="shared" si="3"/>
        <v>3.9525612916085313E-2</v>
      </c>
    </row>
    <row r="31" spans="1:11" ht="15" customHeight="1">
      <c r="A31" s="566"/>
      <c r="B31" s="107" t="s">
        <v>48</v>
      </c>
      <c r="C31" s="349">
        <v>18587</v>
      </c>
      <c r="D31" s="349">
        <v>20278</v>
      </c>
      <c r="E31" s="15">
        <f t="shared" si="6"/>
        <v>0.21994685178154996</v>
      </c>
      <c r="F31" s="79">
        <f t="shared" si="1"/>
        <v>9.097756496476031E-2</v>
      </c>
      <c r="G31" s="6"/>
      <c r="H31" s="480">
        <v>54986</v>
      </c>
      <c r="I31" s="480">
        <v>55403</v>
      </c>
      <c r="J31" s="15">
        <f t="shared" si="7"/>
        <v>0.23649511028015044</v>
      </c>
      <c r="K31" s="79">
        <f t="shared" si="3"/>
        <v>7.5837485905503217E-3</v>
      </c>
    </row>
    <row r="32" spans="1:11" ht="15" customHeight="1">
      <c r="A32" s="566"/>
      <c r="B32" s="107" t="s">
        <v>49</v>
      </c>
      <c r="C32" s="349">
        <v>8235</v>
      </c>
      <c r="D32" s="349">
        <v>7892</v>
      </c>
      <c r="E32" s="15">
        <f t="shared" si="6"/>
        <v>8.5601171430120943E-2</v>
      </c>
      <c r="F32" s="79">
        <f t="shared" si="1"/>
        <v>-4.1651487553126899E-2</v>
      </c>
      <c r="G32" s="6"/>
      <c r="H32" s="480">
        <v>22369</v>
      </c>
      <c r="I32" s="480">
        <v>21244</v>
      </c>
      <c r="J32" s="15">
        <f t="shared" si="7"/>
        <v>9.0682853325479054E-2</v>
      </c>
      <c r="K32" s="79">
        <f t="shared" si="3"/>
        <v>-5.0292815950645983E-2</v>
      </c>
    </row>
    <row r="33" spans="1:11" ht="15" customHeight="1">
      <c r="A33" s="566"/>
      <c r="B33" s="107" t="s">
        <v>50</v>
      </c>
      <c r="C33" s="349">
        <v>7204</v>
      </c>
      <c r="D33" s="349">
        <v>7472</v>
      </c>
      <c r="E33" s="15">
        <f t="shared" si="6"/>
        <v>8.1045609848690275E-2</v>
      </c>
      <c r="F33" s="79">
        <f t="shared" si="1"/>
        <v>3.720155469183787E-2</v>
      </c>
      <c r="G33" s="6"/>
      <c r="H33" s="480">
        <v>17505</v>
      </c>
      <c r="I33" s="480">
        <v>17788</v>
      </c>
      <c r="J33" s="15">
        <f t="shared" si="7"/>
        <v>7.5930455420524443E-2</v>
      </c>
      <c r="K33" s="79">
        <f t="shared" si="3"/>
        <v>1.6166809483004856E-2</v>
      </c>
    </row>
    <row r="34" spans="1:11" ht="15" customHeight="1">
      <c r="A34" s="566"/>
      <c r="B34" s="215" t="s">
        <v>85</v>
      </c>
      <c r="C34" s="350">
        <v>86042</v>
      </c>
      <c r="D34" s="350">
        <v>92195</v>
      </c>
      <c r="E34" s="19">
        <f t="shared" si="6"/>
        <v>1</v>
      </c>
      <c r="F34" s="441">
        <f t="shared" si="1"/>
        <v>7.1511587364310458E-2</v>
      </c>
      <c r="G34" s="14"/>
      <c r="H34" s="351">
        <v>232161</v>
      </c>
      <c r="I34" s="351">
        <v>234267</v>
      </c>
      <c r="J34" s="19">
        <f t="shared" si="7"/>
        <v>1</v>
      </c>
      <c r="K34" s="441">
        <f t="shared" si="3"/>
        <v>9.0712910437153529E-3</v>
      </c>
    </row>
    <row r="35" spans="1:11" ht="15" customHeight="1">
      <c r="A35" s="566" t="s">
        <v>51</v>
      </c>
      <c r="B35" s="107" t="s">
        <v>198</v>
      </c>
      <c r="C35" s="352">
        <v>19570</v>
      </c>
      <c r="D35" s="352">
        <v>22094</v>
      </c>
      <c r="E35" s="15">
        <f>D35/$D$40</f>
        <v>0.36906989175464389</v>
      </c>
      <c r="F35" s="79">
        <f t="shared" si="1"/>
        <v>0.12897291773122127</v>
      </c>
      <c r="G35" s="6"/>
      <c r="H35" s="353">
        <v>50048</v>
      </c>
      <c r="I35" s="353">
        <v>52176</v>
      </c>
      <c r="J35" s="15">
        <f t="shared" si="7"/>
        <v>0.22272022948174519</v>
      </c>
      <c r="K35" s="79">
        <f t="shared" si="3"/>
        <v>4.2519181585677752E-2</v>
      </c>
    </row>
    <row r="36" spans="1:11" ht="15" customHeight="1">
      <c r="A36" s="566"/>
      <c r="B36" s="107" t="s">
        <v>52</v>
      </c>
      <c r="C36" s="352">
        <v>11254</v>
      </c>
      <c r="D36" s="352">
        <v>12513</v>
      </c>
      <c r="E36" s="15">
        <f t="shared" ref="E36:E40" si="8">D36/$D$40</f>
        <v>0.20902378725110249</v>
      </c>
      <c r="F36" s="79">
        <f t="shared" si="1"/>
        <v>0.11187133463657366</v>
      </c>
      <c r="G36" s="6"/>
      <c r="H36" s="353">
        <v>28332</v>
      </c>
      <c r="I36" s="353">
        <v>29740</v>
      </c>
      <c r="J36" s="15">
        <f t="shared" si="7"/>
        <v>0.12694916484182578</v>
      </c>
      <c r="K36" s="79">
        <f t="shared" si="3"/>
        <v>4.9696456303826061E-2</v>
      </c>
    </row>
    <row r="37" spans="1:11" ht="15" customHeight="1">
      <c r="A37" s="566"/>
      <c r="B37" s="107" t="s">
        <v>53</v>
      </c>
      <c r="C37" s="352">
        <v>7126</v>
      </c>
      <c r="D37" s="352">
        <v>11013</v>
      </c>
      <c r="E37" s="15">
        <f t="shared" si="8"/>
        <v>0.18396699184818924</v>
      </c>
      <c r="F37" s="79">
        <f t="shared" si="1"/>
        <v>0.54546730283468992</v>
      </c>
      <c r="G37" s="6"/>
      <c r="H37" s="353">
        <v>21266</v>
      </c>
      <c r="I37" s="353">
        <v>24069</v>
      </c>
      <c r="J37" s="15">
        <f t="shared" si="7"/>
        <v>0.10274174339535658</v>
      </c>
      <c r="K37" s="79">
        <f t="shared" si="3"/>
        <v>0.13180663970657389</v>
      </c>
    </row>
    <row r="38" spans="1:11" ht="15" customHeight="1">
      <c r="A38" s="566"/>
      <c r="B38" s="107" t="s">
        <v>72</v>
      </c>
      <c r="C38" s="352">
        <v>4212</v>
      </c>
      <c r="D38" s="352">
        <v>4172</v>
      </c>
      <c r="E38" s="15">
        <f t="shared" si="8"/>
        <v>6.9691300280636109E-2</v>
      </c>
      <c r="F38" s="79">
        <f t="shared" si="1"/>
        <v>-9.4966761633428296E-3</v>
      </c>
      <c r="G38" s="6"/>
      <c r="H38" s="353">
        <v>11816</v>
      </c>
      <c r="I38" s="353">
        <v>11391</v>
      </c>
      <c r="J38" s="15">
        <f t="shared" si="7"/>
        <v>4.8624005941938046E-2</v>
      </c>
      <c r="K38" s="79">
        <f t="shared" si="3"/>
        <v>-3.5968178740690589E-2</v>
      </c>
    </row>
    <row r="39" spans="1:11" ht="15" customHeight="1">
      <c r="A39" s="566"/>
      <c r="B39" s="107" t="s">
        <v>54</v>
      </c>
      <c r="C39" s="352">
        <v>9565</v>
      </c>
      <c r="D39" s="352">
        <v>10072</v>
      </c>
      <c r="E39" s="15">
        <f t="shared" si="8"/>
        <v>0.16824802886542831</v>
      </c>
      <c r="F39" s="79">
        <f t="shared" si="1"/>
        <v>5.3005750130684787E-2</v>
      </c>
      <c r="G39" s="6"/>
      <c r="H39" s="353">
        <v>26363</v>
      </c>
      <c r="I39" s="353">
        <v>27067</v>
      </c>
      <c r="J39" s="15">
        <f t="shared" si="7"/>
        <v>0.11553910708721245</v>
      </c>
      <c r="K39" s="79">
        <f t="shared" si="3"/>
        <v>2.6704092857413798E-2</v>
      </c>
    </row>
    <row r="40" spans="1:11" ht="15" customHeight="1">
      <c r="A40" s="566"/>
      <c r="B40" s="108" t="s">
        <v>86</v>
      </c>
      <c r="C40" s="354">
        <v>51727</v>
      </c>
      <c r="D40" s="354">
        <v>59864</v>
      </c>
      <c r="E40" s="15">
        <f t="shared" si="8"/>
        <v>1</v>
      </c>
      <c r="F40" s="441">
        <f t="shared" si="1"/>
        <v>0.15730662903319351</v>
      </c>
      <c r="G40" s="14"/>
      <c r="H40" s="355">
        <v>137825</v>
      </c>
      <c r="I40" s="355">
        <v>144443</v>
      </c>
      <c r="J40" s="19">
        <f t="shared" si="7"/>
        <v>0.61657425074807803</v>
      </c>
      <c r="K40" s="441">
        <f t="shared" si="3"/>
        <v>4.8017413386540905E-2</v>
      </c>
    </row>
    <row r="41" spans="1:11" ht="15" customHeight="1">
      <c r="A41" s="566" t="s">
        <v>55</v>
      </c>
      <c r="B41" s="145" t="s">
        <v>126</v>
      </c>
      <c r="C41" s="356">
        <v>10173</v>
      </c>
      <c r="D41" s="356">
        <v>11452</v>
      </c>
      <c r="E41" s="143">
        <f>D41/$D$44</f>
        <v>0.31874860832776664</v>
      </c>
      <c r="F41" s="79">
        <f t="shared" si="1"/>
        <v>0.12572495822274649</v>
      </c>
      <c r="G41" s="144"/>
      <c r="H41" s="357">
        <v>25643</v>
      </c>
      <c r="I41" s="357">
        <v>26418</v>
      </c>
      <c r="J41" s="143">
        <f>I41/$I$44</f>
        <v>0.2891795741886049</v>
      </c>
      <c r="K41" s="79">
        <f t="shared" si="3"/>
        <v>3.0222672854190228E-2</v>
      </c>
    </row>
    <row r="42" spans="1:11" ht="15" customHeight="1">
      <c r="A42" s="566"/>
      <c r="B42" s="107" t="s">
        <v>56</v>
      </c>
      <c r="C42" s="358">
        <v>11102</v>
      </c>
      <c r="D42" s="358">
        <v>11365</v>
      </c>
      <c r="E42" s="15">
        <f t="shared" ref="E42:E44" si="9">D42/$D$44</f>
        <v>0.31632709864172792</v>
      </c>
      <c r="F42" s="79">
        <f t="shared" si="1"/>
        <v>2.3689425328769591E-2</v>
      </c>
      <c r="G42" s="6"/>
      <c r="H42" s="481">
        <v>30078</v>
      </c>
      <c r="I42" s="481">
        <v>30245</v>
      </c>
      <c r="J42" s="15">
        <f t="shared" ref="J42:J44" si="10">I42/$I$44</f>
        <v>0.33107109627278203</v>
      </c>
      <c r="K42" s="79">
        <f t="shared" si="3"/>
        <v>5.55223086641399E-3</v>
      </c>
    </row>
    <row r="43" spans="1:11" ht="15" customHeight="1">
      <c r="A43" s="566"/>
      <c r="B43" s="107" t="s">
        <v>57</v>
      </c>
      <c r="C43" s="358">
        <v>13498</v>
      </c>
      <c r="D43" s="358">
        <v>13111</v>
      </c>
      <c r="E43" s="15">
        <f t="shared" si="9"/>
        <v>0.36492429303050544</v>
      </c>
      <c r="F43" s="79">
        <f t="shared" si="1"/>
        <v>-2.8670914209512521E-2</v>
      </c>
      <c r="G43" s="6"/>
      <c r="H43" s="481">
        <v>36124</v>
      </c>
      <c r="I43" s="481">
        <v>34692</v>
      </c>
      <c r="J43" s="15">
        <f t="shared" si="10"/>
        <v>0.37974932953861312</v>
      </c>
      <c r="K43" s="79">
        <f t="shared" si="3"/>
        <v>-3.9641235743549996E-2</v>
      </c>
    </row>
    <row r="44" spans="1:11" ht="15" customHeight="1">
      <c r="A44" s="566"/>
      <c r="B44" s="108" t="s">
        <v>87</v>
      </c>
      <c r="C44" s="359">
        <v>34773</v>
      </c>
      <c r="D44" s="359">
        <v>35928</v>
      </c>
      <c r="E44" s="15">
        <f t="shared" si="9"/>
        <v>1</v>
      </c>
      <c r="F44" s="441">
        <f t="shared" si="1"/>
        <v>3.3215425761366581E-2</v>
      </c>
      <c r="G44" s="14"/>
      <c r="H44" s="360">
        <v>91845</v>
      </c>
      <c r="I44" s="360">
        <v>91355</v>
      </c>
      <c r="J44" s="15">
        <f t="shared" si="10"/>
        <v>1</v>
      </c>
      <c r="K44" s="441">
        <f t="shared" si="3"/>
        <v>-5.3350753987696665E-3</v>
      </c>
    </row>
    <row r="45" spans="1:11" ht="15" customHeight="1">
      <c r="A45" s="566" t="s">
        <v>58</v>
      </c>
      <c r="B45" s="145" t="s">
        <v>59</v>
      </c>
      <c r="C45" s="361">
        <v>15042</v>
      </c>
      <c r="D45" s="361">
        <v>15610</v>
      </c>
      <c r="E45" s="143">
        <f>D45/$D$46</f>
        <v>1</v>
      </c>
      <c r="F45" s="79">
        <f t="shared" si="1"/>
        <v>3.7760936045738595E-2</v>
      </c>
      <c r="G45" s="144"/>
      <c r="H45" s="362">
        <v>33449</v>
      </c>
      <c r="I45" s="362">
        <v>31535</v>
      </c>
      <c r="J45" s="143">
        <f>I45/$I$46</f>
        <v>1</v>
      </c>
      <c r="K45" s="79">
        <f t="shared" si="3"/>
        <v>-5.7221441597656131E-2</v>
      </c>
    </row>
    <row r="46" spans="1:11" ht="15" customHeight="1">
      <c r="A46" s="566"/>
      <c r="B46" s="108" t="s">
        <v>88</v>
      </c>
      <c r="C46" s="363">
        <v>15042</v>
      </c>
      <c r="D46" s="363">
        <v>15610</v>
      </c>
      <c r="E46" s="19">
        <f>D46/$D$46</f>
        <v>1</v>
      </c>
      <c r="F46" s="441">
        <f t="shared" si="1"/>
        <v>3.7760936045738595E-2</v>
      </c>
      <c r="G46" s="14"/>
      <c r="H46" s="364">
        <v>33449</v>
      </c>
      <c r="I46" s="364">
        <v>31535</v>
      </c>
      <c r="J46" s="19">
        <f>I46/$I$46</f>
        <v>1</v>
      </c>
      <c r="K46" s="441">
        <f t="shared" si="3"/>
        <v>-5.7221441597656131E-2</v>
      </c>
    </row>
    <row r="47" spans="1:11" ht="15" customHeight="1">
      <c r="A47" s="566" t="s">
        <v>60</v>
      </c>
      <c r="B47" s="145" t="s">
        <v>190</v>
      </c>
      <c r="C47" s="146" t="s">
        <v>289</v>
      </c>
      <c r="D47" s="146">
        <v>7</v>
      </c>
      <c r="E47" s="79">
        <f>D47/$D$49</f>
        <v>1.3425393172228615E-3</v>
      </c>
      <c r="F47" s="79" t="s">
        <v>290</v>
      </c>
      <c r="G47" s="147"/>
      <c r="H47" s="365">
        <v>19</v>
      </c>
      <c r="I47" s="365">
        <v>23</v>
      </c>
      <c r="J47" s="15">
        <f>I47/$I$49</f>
        <v>1.779221783863232E-3</v>
      </c>
      <c r="K47" s="79">
        <f t="shared" si="3"/>
        <v>0.21052631578947367</v>
      </c>
    </row>
    <row r="48" spans="1:11" ht="15" customHeight="1">
      <c r="A48" s="566"/>
      <c r="B48" s="107" t="s">
        <v>191</v>
      </c>
      <c r="C48" s="524" t="s">
        <v>290</v>
      </c>
      <c r="D48" s="524">
        <v>5207</v>
      </c>
      <c r="E48" s="79">
        <f t="shared" ref="E48:E49" si="11">D48/$D$49</f>
        <v>0.99865746068277716</v>
      </c>
      <c r="F48" s="79" t="s">
        <v>290</v>
      </c>
      <c r="G48" s="6"/>
      <c r="H48" s="482">
        <v>12904</v>
      </c>
      <c r="I48" s="482">
        <v>12904</v>
      </c>
      <c r="J48" s="15">
        <f t="shared" ref="J48:J49" si="12">I48/$I$49</f>
        <v>0.99822077821613675</v>
      </c>
      <c r="K48" s="79">
        <f t="shared" si="3"/>
        <v>0</v>
      </c>
    </row>
    <row r="49" spans="1:15" ht="15" customHeight="1">
      <c r="A49" s="566"/>
      <c r="B49" s="108" t="s">
        <v>89</v>
      </c>
      <c r="C49" s="148">
        <v>4112</v>
      </c>
      <c r="D49" s="148">
        <v>5214</v>
      </c>
      <c r="E49" s="15">
        <f t="shared" si="11"/>
        <v>1</v>
      </c>
      <c r="F49" s="441">
        <f t="shared" si="1"/>
        <v>0.26799610894941633</v>
      </c>
      <c r="G49" s="14"/>
      <c r="H49" s="366">
        <v>12923</v>
      </c>
      <c r="I49" s="366">
        <v>12927</v>
      </c>
      <c r="J49" s="15">
        <f t="shared" si="12"/>
        <v>1</v>
      </c>
      <c r="K49" s="441">
        <f t="shared" si="3"/>
        <v>3.0952565193840441E-4</v>
      </c>
    </row>
    <row r="50" spans="1:15" ht="15" customHeight="1">
      <c r="A50" s="566" t="s">
        <v>61</v>
      </c>
      <c r="B50" s="145" t="s">
        <v>62</v>
      </c>
      <c r="C50" s="149">
        <v>8622</v>
      </c>
      <c r="D50" s="149">
        <v>9245</v>
      </c>
      <c r="E50" s="143">
        <f>D50/$D$52</f>
        <v>0.57319114638229274</v>
      </c>
      <c r="F50" s="79">
        <f t="shared" si="1"/>
        <v>7.2257016933426121E-2</v>
      </c>
      <c r="G50" s="144"/>
      <c r="H50" s="367">
        <v>24218</v>
      </c>
      <c r="I50" s="367">
        <v>24272</v>
      </c>
      <c r="J50" s="143">
        <f>I50/$I$52</f>
        <v>0.58606784981286975</v>
      </c>
      <c r="K50" s="79">
        <f t="shared" si="3"/>
        <v>2.22974646956809E-3</v>
      </c>
    </row>
    <row r="51" spans="1:15" ht="15" customHeight="1">
      <c r="A51" s="566"/>
      <c r="B51" s="107" t="s">
        <v>63</v>
      </c>
      <c r="C51" s="82">
        <v>6740</v>
      </c>
      <c r="D51" s="82">
        <v>6884</v>
      </c>
      <c r="E51" s="15">
        <f t="shared" ref="E51:E52" si="13">D51/$D$52</f>
        <v>0.42680885361770726</v>
      </c>
      <c r="F51" s="79">
        <f t="shared" si="1"/>
        <v>2.1364985163204748E-2</v>
      </c>
      <c r="G51" s="6"/>
      <c r="H51" s="483">
        <v>16857</v>
      </c>
      <c r="I51" s="483">
        <v>17143</v>
      </c>
      <c r="J51" s="15">
        <f t="shared" ref="J51:J52" si="14">I51/$I$52</f>
        <v>0.41393215018713025</v>
      </c>
      <c r="K51" s="79">
        <f t="shared" si="3"/>
        <v>1.696624547665658E-2</v>
      </c>
    </row>
    <row r="52" spans="1:15" ht="15" customHeight="1">
      <c r="A52" s="566"/>
      <c r="B52" s="108" t="s">
        <v>90</v>
      </c>
      <c r="C52" s="150">
        <v>15362</v>
      </c>
      <c r="D52" s="150">
        <v>16129</v>
      </c>
      <c r="E52" s="15">
        <f t="shared" si="13"/>
        <v>1</v>
      </c>
      <c r="F52" s="441">
        <f t="shared" si="1"/>
        <v>4.9928394740268195E-2</v>
      </c>
      <c r="G52" s="14"/>
      <c r="H52" s="368">
        <v>41075</v>
      </c>
      <c r="I52" s="368">
        <v>41415</v>
      </c>
      <c r="J52" s="15">
        <f t="shared" si="14"/>
        <v>1</v>
      </c>
      <c r="K52" s="441">
        <f t="shared" si="3"/>
        <v>8.2775410833840542E-3</v>
      </c>
    </row>
    <row r="53" spans="1:15" ht="15" customHeight="1">
      <c r="A53" s="566" t="s">
        <v>64</v>
      </c>
      <c r="B53" s="145" t="s">
        <v>116</v>
      </c>
      <c r="C53" s="369">
        <v>11862</v>
      </c>
      <c r="D53" s="369">
        <v>12165</v>
      </c>
      <c r="E53" s="143">
        <f>D53/$D$54</f>
        <v>1</v>
      </c>
      <c r="F53" s="79">
        <f t="shared" si="1"/>
        <v>2.5543753161355591E-2</v>
      </c>
      <c r="G53" s="144"/>
      <c r="H53" s="370">
        <v>32445</v>
      </c>
      <c r="I53" s="370">
        <v>32326</v>
      </c>
      <c r="J53" s="143">
        <f>I53/$I$54</f>
        <v>1</v>
      </c>
      <c r="K53" s="79">
        <f t="shared" si="3"/>
        <v>-3.6677454153182308E-3</v>
      </c>
    </row>
    <row r="54" spans="1:15" ht="15" customHeight="1">
      <c r="A54" s="566"/>
      <c r="B54" s="108" t="s">
        <v>91</v>
      </c>
      <c r="C54" s="371">
        <v>11862</v>
      </c>
      <c r="D54" s="371">
        <v>12165</v>
      </c>
      <c r="E54" s="19">
        <f>D54/$D$54</f>
        <v>1</v>
      </c>
      <c r="F54" s="441">
        <f t="shared" si="1"/>
        <v>2.5543753161355591E-2</v>
      </c>
      <c r="G54" s="14"/>
      <c r="H54" s="372">
        <v>32445</v>
      </c>
      <c r="I54" s="372">
        <v>32326</v>
      </c>
      <c r="J54" s="19">
        <f>I54/$I$54</f>
        <v>1</v>
      </c>
      <c r="K54" s="441">
        <f t="shared" si="3"/>
        <v>-3.6677454153182308E-3</v>
      </c>
    </row>
    <row r="55" spans="1:15" ht="15" customHeight="1">
      <c r="A55" s="231" t="s">
        <v>102</v>
      </c>
      <c r="B55" s="152"/>
      <c r="C55" s="373">
        <v>516684</v>
      </c>
      <c r="D55" s="373">
        <v>568980</v>
      </c>
      <c r="E55" s="13">
        <f>D55/$D$55</f>
        <v>1</v>
      </c>
      <c r="F55" s="464">
        <f t="shared" si="1"/>
        <v>0.10121466892723599</v>
      </c>
      <c r="G55" s="374"/>
      <c r="H55" s="375">
        <v>1403856</v>
      </c>
      <c r="I55" s="375">
        <v>1429213</v>
      </c>
      <c r="J55" s="13">
        <f>I55/$I$55</f>
        <v>1</v>
      </c>
      <c r="K55" s="464">
        <f t="shared" si="3"/>
        <v>1.8062393863758106E-2</v>
      </c>
    </row>
    <row r="56" spans="1:15" ht="15" customHeight="1">
      <c r="A56" s="528"/>
      <c r="B56" s="17"/>
      <c r="C56" s="525"/>
      <c r="D56" s="525"/>
      <c r="E56" s="526"/>
      <c r="G56" s="6"/>
      <c r="H56" s="527"/>
      <c r="I56" s="527"/>
      <c r="J56" s="526"/>
    </row>
    <row r="57" spans="1:15" ht="15" customHeight="1">
      <c r="A57" s="106" t="s">
        <v>293</v>
      </c>
    </row>
    <row r="58" spans="1:15" ht="15" customHeight="1">
      <c r="B58" s="555" t="s">
        <v>211</v>
      </c>
      <c r="C58" s="543" t="s">
        <v>0</v>
      </c>
      <c r="D58" s="543"/>
      <c r="E58" s="543"/>
      <c r="F58" s="543"/>
      <c r="G58" s="1"/>
      <c r="H58" s="543" t="s">
        <v>1</v>
      </c>
      <c r="I58" s="543"/>
      <c r="J58" s="543"/>
      <c r="K58" s="543"/>
    </row>
    <row r="59" spans="1:15" ht="15" customHeight="1">
      <c r="B59" s="556"/>
      <c r="C59" s="8">
        <v>2022</v>
      </c>
      <c r="D59" s="544">
        <v>2023</v>
      </c>
      <c r="E59" s="544"/>
      <c r="F59" s="558" t="s">
        <v>263</v>
      </c>
      <c r="G59" s="8"/>
      <c r="H59" s="8">
        <v>2022</v>
      </c>
      <c r="I59" s="544">
        <v>2023</v>
      </c>
      <c r="J59" s="544"/>
      <c r="K59" s="558" t="s">
        <v>263</v>
      </c>
    </row>
    <row r="60" spans="1:15" ht="15" customHeight="1">
      <c r="A60" s="140" t="s">
        <v>210</v>
      </c>
      <c r="B60" s="571"/>
      <c r="C60" s="9" t="s">
        <v>77</v>
      </c>
      <c r="D60" s="9" t="s">
        <v>77</v>
      </c>
      <c r="E60" s="10" t="s">
        <v>78</v>
      </c>
      <c r="F60" s="559"/>
      <c r="G60" s="9"/>
      <c r="H60" s="9" t="s">
        <v>77</v>
      </c>
      <c r="I60" s="9" t="s">
        <v>77</v>
      </c>
      <c r="J60" s="10" t="s">
        <v>78</v>
      </c>
      <c r="K60" s="559"/>
    </row>
    <row r="61" spans="1:15" ht="15" customHeight="1">
      <c r="A61" s="567" t="s">
        <v>33</v>
      </c>
      <c r="B61" s="145" t="s">
        <v>150</v>
      </c>
      <c r="C61" s="376">
        <v>847</v>
      </c>
      <c r="D61" s="376">
        <v>627</v>
      </c>
      <c r="E61" s="143">
        <f t="shared" ref="E61:E71" si="15">D61/$D$110</f>
        <v>1.4265887010534458E-2</v>
      </c>
      <c r="F61" s="289">
        <f>IF(ISERROR((D61-C61)/C61),".",(D61-C61)/C61)</f>
        <v>-0.25974025974025972</v>
      </c>
      <c r="G61" s="147"/>
      <c r="H61" s="377">
        <v>1319</v>
      </c>
      <c r="I61" s="377">
        <v>1019</v>
      </c>
      <c r="J61" s="143">
        <f t="shared" ref="J61:J71" si="16">I61/$I$110</f>
        <v>1.203751831025847E-2</v>
      </c>
      <c r="K61" s="289">
        <f>IF(ISERROR((I61-H61)/H61),".",(I61-H61)/H61)</f>
        <v>-0.22744503411675512</v>
      </c>
      <c r="M61"/>
      <c r="N61"/>
      <c r="O61"/>
    </row>
    <row r="62" spans="1:15" ht="15" customHeight="1">
      <c r="A62" s="567"/>
      <c r="B62" s="107" t="s">
        <v>151</v>
      </c>
      <c r="C62" s="378">
        <v>1541</v>
      </c>
      <c r="D62" s="378">
        <v>1152</v>
      </c>
      <c r="E62" s="15">
        <f t="shared" si="15"/>
        <v>2.6211007713135084E-2</v>
      </c>
      <c r="F62" s="79">
        <f t="shared" ref="F62:F110" si="17">IF(ISERROR((D62-C62)/C62),".",(D62-C62)/C62)</f>
        <v>-0.25243348475016225</v>
      </c>
      <c r="G62" s="16"/>
      <c r="H62" s="119">
        <v>3008</v>
      </c>
      <c r="I62" s="119">
        <v>2444</v>
      </c>
      <c r="J62" s="15">
        <f t="shared" si="16"/>
        <v>2.8871143032651325E-2</v>
      </c>
      <c r="K62" s="79">
        <f t="shared" ref="K62:K110" si="18">IF(ISERROR((I62-H62)/H62),".",(I62-H62)/H62)</f>
        <v>-0.1875</v>
      </c>
      <c r="M62"/>
      <c r="N62"/>
      <c r="O62"/>
    </row>
    <row r="63" spans="1:15" ht="15" customHeight="1">
      <c r="A63" s="567"/>
      <c r="B63" s="107" t="s">
        <v>249</v>
      </c>
      <c r="C63" s="378">
        <v>513</v>
      </c>
      <c r="D63" s="378">
        <v>984</v>
      </c>
      <c r="E63" s="15">
        <f t="shared" si="15"/>
        <v>2.2388569088302883E-2</v>
      </c>
      <c r="F63" s="79">
        <f t="shared" si="17"/>
        <v>0.91812865497076024</v>
      </c>
      <c r="G63" s="16"/>
      <c r="H63" s="119">
        <v>1205</v>
      </c>
      <c r="I63" s="119">
        <v>1445</v>
      </c>
      <c r="J63" s="15">
        <f t="shared" si="16"/>
        <v>1.7069886122005388E-2</v>
      </c>
      <c r="K63" s="79">
        <f t="shared" si="18"/>
        <v>0.19917012448132779</v>
      </c>
      <c r="M63"/>
      <c r="N63"/>
      <c r="O63"/>
    </row>
    <row r="64" spans="1:15" ht="15" customHeight="1">
      <c r="A64" s="567"/>
      <c r="B64" s="107" t="s">
        <v>141</v>
      </c>
      <c r="C64" s="378">
        <v>346</v>
      </c>
      <c r="D64" s="378">
        <v>494</v>
      </c>
      <c r="E64" s="15">
        <f t="shared" si="15"/>
        <v>1.1239789765875634E-2</v>
      </c>
      <c r="F64" s="79">
        <f t="shared" si="17"/>
        <v>0.4277456647398844</v>
      </c>
      <c r="G64" s="16"/>
      <c r="H64" s="119">
        <v>639</v>
      </c>
      <c r="I64" s="119">
        <v>823</v>
      </c>
      <c r="J64" s="15">
        <f t="shared" si="16"/>
        <v>9.7221565940556632E-3</v>
      </c>
      <c r="K64" s="79">
        <f t="shared" si="18"/>
        <v>0.28794992175273865</v>
      </c>
      <c r="M64"/>
      <c r="N64"/>
      <c r="O64"/>
    </row>
    <row r="65" spans="1:15" ht="15" customHeight="1">
      <c r="A65" s="567"/>
      <c r="B65" s="107" t="s">
        <v>152</v>
      </c>
      <c r="C65" s="378">
        <v>60</v>
      </c>
      <c r="D65" s="378">
        <v>65</v>
      </c>
      <c r="E65" s="15">
        <f t="shared" si="15"/>
        <v>1.4789197060362676E-3</v>
      </c>
      <c r="F65" s="79">
        <f t="shared" si="17"/>
        <v>8.3333333333333329E-2</v>
      </c>
      <c r="G65" s="16"/>
      <c r="H65" s="119">
        <v>149</v>
      </c>
      <c r="I65" s="119">
        <v>151</v>
      </c>
      <c r="J65" s="15">
        <f t="shared" si="16"/>
        <v>1.7837735670746114E-3</v>
      </c>
      <c r="K65" s="79">
        <f t="shared" si="18"/>
        <v>1.3422818791946308E-2</v>
      </c>
      <c r="M65"/>
      <c r="N65"/>
      <c r="O65"/>
    </row>
    <row r="66" spans="1:15" ht="15" customHeight="1">
      <c r="A66" s="567"/>
      <c r="B66" s="107" t="s">
        <v>127</v>
      </c>
      <c r="C66" s="378">
        <v>2363</v>
      </c>
      <c r="D66" s="378">
        <v>2335</v>
      </c>
      <c r="E66" s="15">
        <f t="shared" si="15"/>
        <v>5.3127346362995154E-2</v>
      </c>
      <c r="F66" s="79">
        <f t="shared" si="17"/>
        <v>-1.184934405416843E-2</v>
      </c>
      <c r="G66" s="16"/>
      <c r="H66" s="119">
        <v>5528</v>
      </c>
      <c r="I66" s="119">
        <v>5239</v>
      </c>
      <c r="J66" s="15">
        <f t="shared" si="16"/>
        <v>6.1888673628502575E-2</v>
      </c>
      <c r="K66" s="79">
        <f t="shared" si="18"/>
        <v>-5.227930535455861E-2</v>
      </c>
      <c r="M66"/>
      <c r="N66"/>
      <c r="O66"/>
    </row>
    <row r="67" spans="1:15" ht="15" customHeight="1">
      <c r="A67" s="567"/>
      <c r="B67" s="107" t="s">
        <v>142</v>
      </c>
      <c r="C67" s="378">
        <v>178</v>
      </c>
      <c r="D67" s="378">
        <v>157</v>
      </c>
      <c r="E67" s="15">
        <f t="shared" si="15"/>
        <v>3.5721599053491386E-3</v>
      </c>
      <c r="F67" s="79">
        <f t="shared" si="17"/>
        <v>-0.11797752808988764</v>
      </c>
      <c r="G67" s="16"/>
      <c r="H67" s="119">
        <v>422</v>
      </c>
      <c r="I67" s="119">
        <v>414</v>
      </c>
      <c r="J67" s="15">
        <f t="shared" si="16"/>
        <v>4.8906109719793981E-3</v>
      </c>
      <c r="K67" s="79">
        <f t="shared" si="18"/>
        <v>-1.8957345971563982E-2</v>
      </c>
      <c r="M67"/>
      <c r="N67"/>
      <c r="O67"/>
    </row>
    <row r="68" spans="1:15" ht="15" customHeight="1">
      <c r="A68" s="567"/>
      <c r="B68" s="107" t="s">
        <v>269</v>
      </c>
      <c r="C68" s="378">
        <v>0</v>
      </c>
      <c r="D68" s="378">
        <v>195</v>
      </c>
      <c r="E68" s="15">
        <f t="shared" si="15"/>
        <v>4.4367591181088033E-3</v>
      </c>
      <c r="F68" s="79" t="str">
        <f t="shared" si="17"/>
        <v>.</v>
      </c>
      <c r="G68" s="16"/>
      <c r="H68" s="119">
        <v>0</v>
      </c>
      <c r="I68" s="119">
        <v>224</v>
      </c>
      <c r="J68" s="15">
        <f t="shared" si="16"/>
        <v>2.6461276756603504E-3</v>
      </c>
      <c r="K68" s="79" t="str">
        <f t="shared" si="18"/>
        <v>.</v>
      </c>
      <c r="M68"/>
      <c r="N68"/>
      <c r="O68"/>
    </row>
    <row r="69" spans="1:15" ht="15" customHeight="1">
      <c r="A69" s="567"/>
      <c r="B69" s="107" t="s">
        <v>199</v>
      </c>
      <c r="C69" s="378">
        <v>733</v>
      </c>
      <c r="D69" s="378">
        <v>745</v>
      </c>
      <c r="E69" s="15">
        <f t="shared" si="15"/>
        <v>1.6950695092261835E-2</v>
      </c>
      <c r="F69" s="79">
        <f t="shared" si="17"/>
        <v>1.6371077762619372E-2</v>
      </c>
      <c r="G69" s="16"/>
      <c r="H69" s="119">
        <v>1805</v>
      </c>
      <c r="I69" s="119">
        <v>1631</v>
      </c>
      <c r="J69" s="15">
        <f t="shared" si="16"/>
        <v>1.9267117138401929E-2</v>
      </c>
      <c r="K69" s="79">
        <f t="shared" si="18"/>
        <v>-9.6398891966759007E-2</v>
      </c>
      <c r="M69"/>
      <c r="N69"/>
      <c r="O69"/>
    </row>
    <row r="70" spans="1:15" ht="15" customHeight="1">
      <c r="A70" s="567"/>
      <c r="B70" s="107" t="s">
        <v>128</v>
      </c>
      <c r="C70" s="378">
        <v>266</v>
      </c>
      <c r="D70" s="378">
        <v>258</v>
      </c>
      <c r="E70" s="15">
        <f t="shared" si="15"/>
        <v>5.8701736024208782E-3</v>
      </c>
      <c r="F70" s="79">
        <f t="shared" si="17"/>
        <v>-3.007518796992481E-2</v>
      </c>
      <c r="G70" s="16"/>
      <c r="H70" s="119">
        <v>910</v>
      </c>
      <c r="I70" s="119">
        <v>808</v>
      </c>
      <c r="J70" s="15">
        <f t="shared" si="16"/>
        <v>9.5449605443462641E-3</v>
      </c>
      <c r="K70" s="79">
        <f t="shared" si="18"/>
        <v>-0.11208791208791209</v>
      </c>
      <c r="M70"/>
      <c r="N70"/>
      <c r="O70"/>
    </row>
    <row r="71" spans="1:15" ht="15" customHeight="1">
      <c r="A71" s="567"/>
      <c r="B71" s="107" t="s">
        <v>216</v>
      </c>
      <c r="C71" s="378">
        <v>860</v>
      </c>
      <c r="D71" s="378">
        <v>888</v>
      </c>
      <c r="E71" s="15">
        <f t="shared" si="15"/>
        <v>2.0204318445541627E-2</v>
      </c>
      <c r="F71" s="79">
        <f t="shared" si="17"/>
        <v>3.255813953488372E-2</v>
      </c>
      <c r="G71" s="16"/>
      <c r="H71" s="119">
        <v>1294</v>
      </c>
      <c r="I71" s="119">
        <v>1389</v>
      </c>
      <c r="J71" s="15">
        <f t="shared" si="16"/>
        <v>1.6408354203090298E-2</v>
      </c>
      <c r="K71" s="79">
        <f t="shared" si="18"/>
        <v>7.3415765069551775E-2</v>
      </c>
      <c r="M71"/>
      <c r="N71"/>
      <c r="O71"/>
    </row>
    <row r="72" spans="1:15" ht="15" customHeight="1">
      <c r="A72" s="567"/>
      <c r="B72" s="107" t="s">
        <v>300</v>
      </c>
      <c r="C72" s="378">
        <v>363</v>
      </c>
      <c r="D72" s="378">
        <v>363</v>
      </c>
      <c r="E72" s="15">
        <f t="shared" ref="E72" si="19">D72/$D$110</f>
        <v>8.2591977429410032E-3</v>
      </c>
      <c r="F72" s="79">
        <f t="shared" si="17"/>
        <v>0</v>
      </c>
      <c r="G72" s="16"/>
      <c r="H72" s="119">
        <v>1088</v>
      </c>
      <c r="I72" s="119">
        <v>1060</v>
      </c>
      <c r="J72" s="15">
        <f t="shared" ref="J72" si="20">I72/$I$110</f>
        <v>1.2521854179464159E-2</v>
      </c>
      <c r="K72" s="79">
        <f t="shared" si="18"/>
        <v>-2.5735294117647058E-2</v>
      </c>
      <c r="M72"/>
      <c r="N72"/>
      <c r="O72"/>
    </row>
    <row r="73" spans="1:15" ht="15" customHeight="1">
      <c r="A73" s="567"/>
      <c r="B73" s="107" t="s">
        <v>153</v>
      </c>
      <c r="C73" s="378">
        <v>71</v>
      </c>
      <c r="D73" s="378">
        <v>102</v>
      </c>
      <c r="E73" s="15">
        <f t="shared" ref="E73:E110" si="21">D73/$D$110</f>
        <v>2.3207663079338353E-3</v>
      </c>
      <c r="F73" s="79">
        <f t="shared" si="17"/>
        <v>0.43661971830985913</v>
      </c>
      <c r="G73" s="16"/>
      <c r="H73" s="119">
        <v>170</v>
      </c>
      <c r="I73" s="119">
        <v>194</v>
      </c>
      <c r="J73" s="15">
        <f t="shared" ref="J73:J110" si="22">I73/$I$110</f>
        <v>2.2917355762415536E-3</v>
      </c>
      <c r="K73" s="79">
        <f t="shared" si="18"/>
        <v>0.14117647058823529</v>
      </c>
      <c r="M73"/>
      <c r="N73"/>
      <c r="O73"/>
    </row>
    <row r="74" spans="1:15" ht="15" customHeight="1">
      <c r="A74" s="567"/>
      <c r="B74" s="107" t="s">
        <v>270</v>
      </c>
      <c r="C74" s="378">
        <v>0</v>
      </c>
      <c r="D74" s="378">
        <v>351</v>
      </c>
      <c r="E74" s="15">
        <f t="shared" si="21"/>
        <v>7.9861664125958458E-3</v>
      </c>
      <c r="F74" s="79" t="str">
        <f t="shared" si="17"/>
        <v>.</v>
      </c>
      <c r="G74" s="16"/>
      <c r="H74" s="119">
        <v>0</v>
      </c>
      <c r="I74" s="119">
        <v>422</v>
      </c>
      <c r="J74" s="15">
        <f t="shared" si="22"/>
        <v>4.9851155318244109E-3</v>
      </c>
      <c r="K74" s="79" t="str">
        <f t="shared" si="18"/>
        <v>.</v>
      </c>
      <c r="M74"/>
      <c r="N74"/>
      <c r="O74"/>
    </row>
    <row r="75" spans="1:15" ht="15" customHeight="1">
      <c r="A75" s="567"/>
      <c r="B75" s="107" t="s">
        <v>237</v>
      </c>
      <c r="C75" s="378">
        <v>612</v>
      </c>
      <c r="D75" s="378">
        <v>920</v>
      </c>
      <c r="E75" s="15">
        <f t="shared" si="21"/>
        <v>2.0932401993128711E-2</v>
      </c>
      <c r="F75" s="79">
        <f t="shared" si="17"/>
        <v>0.50326797385620914</v>
      </c>
      <c r="G75" s="6"/>
      <c r="H75" s="119">
        <v>1124</v>
      </c>
      <c r="I75" s="119">
        <v>1857</v>
      </c>
      <c r="J75" s="15">
        <f t="shared" si="22"/>
        <v>2.1936870954023531E-2</v>
      </c>
      <c r="K75" s="79">
        <f t="shared" si="18"/>
        <v>0.65213523131672602</v>
      </c>
      <c r="M75"/>
      <c r="N75"/>
      <c r="O75"/>
    </row>
    <row r="76" spans="1:15" ht="15" customHeight="1">
      <c r="A76" s="567"/>
      <c r="B76" s="107" t="s">
        <v>271</v>
      </c>
      <c r="C76" s="378">
        <v>0</v>
      </c>
      <c r="D76" s="378">
        <v>166</v>
      </c>
      <c r="E76" s="15">
        <f t="shared" si="21"/>
        <v>3.7769334031080067E-3</v>
      </c>
      <c r="F76" s="79" t="str">
        <f t="shared" si="17"/>
        <v>.</v>
      </c>
      <c r="G76" s="16"/>
      <c r="H76" s="119">
        <v>0</v>
      </c>
      <c r="I76" s="119">
        <v>242</v>
      </c>
      <c r="J76" s="15">
        <f t="shared" si="22"/>
        <v>2.8587629353116289E-3</v>
      </c>
      <c r="K76" s="79" t="str">
        <f t="shared" si="18"/>
        <v>.</v>
      </c>
      <c r="M76"/>
      <c r="N76"/>
      <c r="O76"/>
    </row>
    <row r="77" spans="1:15" ht="15" customHeight="1">
      <c r="A77" s="567"/>
      <c r="B77" s="107" t="s">
        <v>143</v>
      </c>
      <c r="C77" s="378">
        <v>514</v>
      </c>
      <c r="D77" s="378">
        <v>971</v>
      </c>
      <c r="E77" s="15">
        <f t="shared" si="21"/>
        <v>2.2092785147095628E-2</v>
      </c>
      <c r="F77" s="79">
        <f t="shared" si="17"/>
        <v>0.8891050583657587</v>
      </c>
      <c r="G77" s="16"/>
      <c r="H77" s="119">
        <v>1436</v>
      </c>
      <c r="I77" s="119">
        <v>1854</v>
      </c>
      <c r="J77" s="15">
        <f t="shared" si="22"/>
        <v>2.1901431744081653E-2</v>
      </c>
      <c r="K77" s="79">
        <f t="shared" si="18"/>
        <v>0.29108635097493035</v>
      </c>
      <c r="M77"/>
      <c r="N77"/>
      <c r="O77"/>
    </row>
    <row r="78" spans="1:15" ht="15" customHeight="1">
      <c r="A78" s="567"/>
      <c r="B78" s="107" t="s">
        <v>202</v>
      </c>
      <c r="C78" s="378">
        <v>115</v>
      </c>
      <c r="D78" s="378">
        <v>98</v>
      </c>
      <c r="E78" s="15">
        <f t="shared" si="21"/>
        <v>2.2297558644854497E-3</v>
      </c>
      <c r="F78" s="79">
        <f t="shared" si="17"/>
        <v>-0.14782608695652175</v>
      </c>
      <c r="G78" s="16"/>
      <c r="H78" s="119">
        <v>199</v>
      </c>
      <c r="I78" s="119">
        <v>166</v>
      </c>
      <c r="J78" s="15">
        <f t="shared" si="22"/>
        <v>1.9609696167840096E-3</v>
      </c>
      <c r="K78" s="79">
        <f t="shared" si="18"/>
        <v>-0.16582914572864321</v>
      </c>
      <c r="M78"/>
      <c r="N78"/>
      <c r="O78"/>
    </row>
    <row r="79" spans="1:15" ht="15" customHeight="1">
      <c r="A79" s="567"/>
      <c r="B79" s="107" t="s">
        <v>207</v>
      </c>
      <c r="C79" s="378">
        <v>27</v>
      </c>
      <c r="D79" s="378">
        <v>77</v>
      </c>
      <c r="E79" s="15">
        <f t="shared" si="21"/>
        <v>1.7519510363814249E-3</v>
      </c>
      <c r="F79" s="79">
        <f t="shared" si="17"/>
        <v>1.8518518518518519</v>
      </c>
      <c r="G79" s="16"/>
      <c r="H79" s="119">
        <v>53</v>
      </c>
      <c r="I79" s="119">
        <v>94</v>
      </c>
      <c r="J79" s="15">
        <f t="shared" si="22"/>
        <v>1.1104285781788972E-3</v>
      </c>
      <c r="K79" s="79">
        <f t="shared" si="18"/>
        <v>0.77358490566037741</v>
      </c>
      <c r="M79"/>
      <c r="N79"/>
      <c r="O79"/>
    </row>
    <row r="80" spans="1:15" ht="15" customHeight="1">
      <c r="A80" s="567"/>
      <c r="B80" s="100" t="s">
        <v>272</v>
      </c>
      <c r="C80" s="378">
        <v>0</v>
      </c>
      <c r="D80" s="378">
        <v>11</v>
      </c>
      <c r="E80" s="15">
        <f t="shared" si="21"/>
        <v>2.5027871948306069E-4</v>
      </c>
      <c r="F80" s="79" t="str">
        <f t="shared" si="17"/>
        <v>.</v>
      </c>
      <c r="G80" s="16"/>
      <c r="H80" s="119">
        <v>0</v>
      </c>
      <c r="I80" s="119">
        <v>13</v>
      </c>
      <c r="J80" s="15">
        <f t="shared" si="22"/>
        <v>1.5356990974814535E-4</v>
      </c>
      <c r="K80" s="79" t="str">
        <f t="shared" si="18"/>
        <v>.</v>
      </c>
      <c r="M80"/>
      <c r="N80"/>
      <c r="O80"/>
    </row>
    <row r="81" spans="1:15" ht="15" customHeight="1">
      <c r="A81" s="567"/>
      <c r="B81" s="107" t="s">
        <v>273</v>
      </c>
      <c r="C81" s="378">
        <v>0</v>
      </c>
      <c r="D81" s="378">
        <v>4559</v>
      </c>
      <c r="E81" s="15">
        <f t="shared" si="21"/>
        <v>0.10372915292029761</v>
      </c>
      <c r="F81" s="79" t="str">
        <f t="shared" si="17"/>
        <v>.</v>
      </c>
      <c r="G81" s="16"/>
      <c r="H81" s="119">
        <v>0</v>
      </c>
      <c r="I81" s="119">
        <v>13550</v>
      </c>
      <c r="J81" s="15">
        <f t="shared" si="22"/>
        <v>0.16006709823748996</v>
      </c>
      <c r="K81" s="79" t="str">
        <f t="shared" si="18"/>
        <v>.</v>
      </c>
      <c r="M81"/>
      <c r="N81"/>
      <c r="O81"/>
    </row>
    <row r="82" spans="1:15" ht="15" customHeight="1">
      <c r="A82" s="567"/>
      <c r="B82" s="107" t="s">
        <v>154</v>
      </c>
      <c r="C82" s="378">
        <v>1113</v>
      </c>
      <c r="D82" s="378">
        <v>1194</v>
      </c>
      <c r="E82" s="15">
        <f t="shared" si="21"/>
        <v>2.7166617369343133E-2</v>
      </c>
      <c r="F82" s="79">
        <f t="shared" si="17"/>
        <v>7.277628032345014E-2</v>
      </c>
      <c r="G82" s="16"/>
      <c r="H82" s="119">
        <v>1689</v>
      </c>
      <c r="I82" s="119">
        <v>1846</v>
      </c>
      <c r="J82" s="15">
        <f t="shared" si="22"/>
        <v>2.180692718423664E-2</v>
      </c>
      <c r="K82" s="79">
        <f t="shared" si="18"/>
        <v>9.2954410894020137E-2</v>
      </c>
      <c r="M82"/>
      <c r="N82"/>
      <c r="O82"/>
    </row>
    <row r="83" spans="1:15" ht="15" customHeight="1">
      <c r="A83" s="567"/>
      <c r="B83" s="107" t="s">
        <v>155</v>
      </c>
      <c r="C83" s="378">
        <v>1457</v>
      </c>
      <c r="D83" s="378">
        <v>1363</v>
      </c>
      <c r="E83" s="15">
        <f t="shared" si="21"/>
        <v>3.1011808605037428E-2</v>
      </c>
      <c r="F83" s="79">
        <f t="shared" si="17"/>
        <v>-6.4516129032258063E-2</v>
      </c>
      <c r="G83" s="16"/>
      <c r="H83" s="119">
        <v>2894</v>
      </c>
      <c r="I83" s="119">
        <v>2794</v>
      </c>
      <c r="J83" s="15">
        <f t="shared" si="22"/>
        <v>3.3005717525870622E-2</v>
      </c>
      <c r="K83" s="79">
        <f t="shared" si="18"/>
        <v>-3.455425017277125E-2</v>
      </c>
      <c r="M83"/>
      <c r="N83"/>
      <c r="O83"/>
    </row>
    <row r="84" spans="1:15" ht="15" customHeight="1">
      <c r="A84" s="567"/>
      <c r="B84" s="107" t="s">
        <v>192</v>
      </c>
      <c r="C84" s="378">
        <v>3706</v>
      </c>
      <c r="D84" s="378">
        <v>5693</v>
      </c>
      <c r="E84" s="15">
        <f t="shared" si="21"/>
        <v>0.12953061363791496</v>
      </c>
      <c r="F84" s="79">
        <f t="shared" si="17"/>
        <v>0.53615758229897459</v>
      </c>
      <c r="G84" s="16"/>
      <c r="H84" s="119">
        <v>5531</v>
      </c>
      <c r="I84" s="119">
        <v>8779</v>
      </c>
      <c r="J84" s="15">
        <f t="shared" si="22"/>
        <v>0.10370694135992062</v>
      </c>
      <c r="K84" s="79">
        <f t="shared" si="18"/>
        <v>0.58723558126920994</v>
      </c>
      <c r="M84"/>
      <c r="N84"/>
      <c r="O84"/>
    </row>
    <row r="85" spans="1:15" ht="15" customHeight="1">
      <c r="A85" s="567"/>
      <c r="B85" s="107" t="s">
        <v>156</v>
      </c>
      <c r="C85" s="378">
        <v>1166</v>
      </c>
      <c r="D85" s="378">
        <v>1190</v>
      </c>
      <c r="E85" s="15">
        <f t="shared" si="21"/>
        <v>2.7075606925894745E-2</v>
      </c>
      <c r="F85" s="79">
        <f t="shared" si="17"/>
        <v>2.0583190394511151E-2</v>
      </c>
      <c r="G85" s="16"/>
      <c r="H85" s="119">
        <v>3643</v>
      </c>
      <c r="I85" s="119">
        <v>3262</v>
      </c>
      <c r="J85" s="15">
        <f t="shared" si="22"/>
        <v>3.8534234276803858E-2</v>
      </c>
      <c r="K85" s="79">
        <f t="shared" si="18"/>
        <v>-0.10458413395553115</v>
      </c>
      <c r="M85"/>
      <c r="N85"/>
      <c r="O85"/>
    </row>
    <row r="86" spans="1:15" ht="15" customHeight="1">
      <c r="A86" s="567"/>
      <c r="B86" s="107" t="s">
        <v>157</v>
      </c>
      <c r="C86" s="378">
        <v>276</v>
      </c>
      <c r="D86" s="378">
        <v>324</v>
      </c>
      <c r="E86" s="15">
        <f t="shared" si="21"/>
        <v>7.3718459193192415E-3</v>
      </c>
      <c r="F86" s="79">
        <f t="shared" si="17"/>
        <v>0.17391304347826086</v>
      </c>
      <c r="G86" s="16"/>
      <c r="H86" s="119">
        <v>608</v>
      </c>
      <c r="I86" s="119">
        <v>627</v>
      </c>
      <c r="J86" s="15">
        <f t="shared" si="22"/>
        <v>7.4067948778528568E-3</v>
      </c>
      <c r="K86" s="79">
        <f t="shared" si="18"/>
        <v>3.125E-2</v>
      </c>
      <c r="M86"/>
      <c r="N86"/>
      <c r="O86"/>
    </row>
    <row r="87" spans="1:15" ht="15" customHeight="1">
      <c r="A87" s="567"/>
      <c r="B87" s="107" t="s">
        <v>203</v>
      </c>
      <c r="C87" s="378">
        <v>2706</v>
      </c>
      <c r="D87" s="378">
        <v>2067</v>
      </c>
      <c r="E87" s="15">
        <f t="shared" si="21"/>
        <v>4.7029646651953312E-2</v>
      </c>
      <c r="F87" s="79">
        <f t="shared" si="17"/>
        <v>-0.23614190687361419</v>
      </c>
      <c r="G87" s="6"/>
      <c r="H87" s="119">
        <v>4449</v>
      </c>
      <c r="I87" s="119">
        <v>3912</v>
      </c>
      <c r="J87" s="15">
        <f t="shared" si="22"/>
        <v>4.6212729764211126E-2</v>
      </c>
      <c r="K87" s="79">
        <f t="shared" si="18"/>
        <v>-0.12070128118678354</v>
      </c>
      <c r="M87"/>
      <c r="N87"/>
      <c r="O87"/>
    </row>
    <row r="88" spans="1:15" ht="15" customHeight="1">
      <c r="A88" s="567"/>
      <c r="B88" s="107" t="s">
        <v>158</v>
      </c>
      <c r="C88" s="378">
        <v>138</v>
      </c>
      <c r="D88" s="378">
        <v>130</v>
      </c>
      <c r="E88" s="15">
        <f t="shared" si="21"/>
        <v>2.9578394120725352E-3</v>
      </c>
      <c r="F88" s="79">
        <f t="shared" si="17"/>
        <v>-5.7971014492753624E-2</v>
      </c>
      <c r="G88" s="16"/>
      <c r="H88" s="119">
        <v>430</v>
      </c>
      <c r="I88" s="119">
        <v>421</v>
      </c>
      <c r="J88" s="15">
        <f t="shared" si="22"/>
        <v>4.9733024618437843E-3</v>
      </c>
      <c r="K88" s="79">
        <f t="shared" si="18"/>
        <v>-2.0930232558139535E-2</v>
      </c>
      <c r="M88"/>
      <c r="N88"/>
      <c r="O88"/>
    </row>
    <row r="89" spans="1:15" ht="15" customHeight="1">
      <c r="A89" s="567"/>
      <c r="B89" s="107" t="s">
        <v>159</v>
      </c>
      <c r="C89" s="378">
        <v>83</v>
      </c>
      <c r="D89" s="378">
        <v>100</v>
      </c>
      <c r="E89" s="15">
        <f t="shared" si="21"/>
        <v>2.2752610862096425E-3</v>
      </c>
      <c r="F89" s="79">
        <f t="shared" si="17"/>
        <v>0.20481927710843373</v>
      </c>
      <c r="G89" s="16"/>
      <c r="H89" s="119">
        <v>181</v>
      </c>
      <c r="I89" s="119">
        <v>193</v>
      </c>
      <c r="J89" s="15">
        <f t="shared" si="22"/>
        <v>2.279922506260927E-3</v>
      </c>
      <c r="K89" s="79">
        <f t="shared" si="18"/>
        <v>6.6298342541436461E-2</v>
      </c>
      <c r="M89"/>
      <c r="N89"/>
      <c r="O89"/>
    </row>
    <row r="90" spans="1:15" ht="15" customHeight="1">
      <c r="A90" s="567"/>
      <c r="B90" s="107" t="s">
        <v>160</v>
      </c>
      <c r="C90" s="379">
        <v>66</v>
      </c>
      <c r="D90" s="379">
        <v>60</v>
      </c>
      <c r="E90" s="15">
        <f t="shared" si="21"/>
        <v>1.3651566517257855E-3</v>
      </c>
      <c r="F90" s="79">
        <f t="shared" si="17"/>
        <v>-9.0909090909090912E-2</v>
      </c>
      <c r="G90" s="16"/>
      <c r="H90" s="380">
        <v>97</v>
      </c>
      <c r="I90" s="380">
        <v>106</v>
      </c>
      <c r="J90" s="15">
        <f t="shared" si="22"/>
        <v>1.2521854179464158E-3</v>
      </c>
      <c r="K90" s="79">
        <f t="shared" si="18"/>
        <v>9.2783505154639179E-2</v>
      </c>
      <c r="M90"/>
      <c r="N90"/>
      <c r="O90"/>
    </row>
    <row r="91" spans="1:15" ht="15" customHeight="1">
      <c r="A91" s="567"/>
      <c r="B91" s="107" t="s">
        <v>129</v>
      </c>
      <c r="C91" s="378">
        <v>262</v>
      </c>
      <c r="D91" s="378">
        <v>210</v>
      </c>
      <c r="E91" s="15">
        <f t="shared" si="21"/>
        <v>4.7780482810402492E-3</v>
      </c>
      <c r="F91" s="79">
        <f t="shared" si="17"/>
        <v>-0.19847328244274809</v>
      </c>
      <c r="G91" s="16"/>
      <c r="H91" s="119">
        <v>616</v>
      </c>
      <c r="I91" s="119">
        <v>585</v>
      </c>
      <c r="J91" s="15">
        <f t="shared" si="22"/>
        <v>6.9106459386665403E-3</v>
      </c>
      <c r="K91" s="79">
        <f t="shared" si="18"/>
        <v>-5.0324675324675328E-2</v>
      </c>
      <c r="M91"/>
      <c r="N91"/>
      <c r="O91"/>
    </row>
    <row r="92" spans="1:15" ht="15" customHeight="1">
      <c r="A92" s="567"/>
      <c r="B92" s="107" t="s">
        <v>161</v>
      </c>
      <c r="C92" s="378">
        <v>1095</v>
      </c>
      <c r="D92" s="378">
        <v>1098</v>
      </c>
      <c r="E92" s="15">
        <f t="shared" si="21"/>
        <v>2.4982366726581877E-2</v>
      </c>
      <c r="F92" s="79">
        <f t="shared" si="17"/>
        <v>2.7397260273972603E-3</v>
      </c>
      <c r="G92" s="6"/>
      <c r="H92" s="119">
        <v>3174</v>
      </c>
      <c r="I92" s="119">
        <v>2954</v>
      </c>
      <c r="J92" s="15">
        <f t="shared" si="22"/>
        <v>3.4895808722770871E-2</v>
      </c>
      <c r="K92" s="79">
        <f t="shared" si="18"/>
        <v>-6.9313169502205424E-2</v>
      </c>
      <c r="M92"/>
      <c r="N92"/>
      <c r="O92"/>
    </row>
    <row r="93" spans="1:15" ht="15" customHeight="1">
      <c r="A93" s="567"/>
      <c r="B93" s="107" t="s">
        <v>238</v>
      </c>
      <c r="C93" s="378">
        <v>2245</v>
      </c>
      <c r="D93" s="378">
        <v>2295</v>
      </c>
      <c r="E93" s="15">
        <f t="shared" si="21"/>
        <v>5.2217241928511293E-2</v>
      </c>
      <c r="F93" s="79">
        <f t="shared" si="17"/>
        <v>2.2271714922048998E-2</v>
      </c>
      <c r="G93" s="6"/>
      <c r="H93" s="119">
        <v>4066</v>
      </c>
      <c r="I93" s="119">
        <v>3875</v>
      </c>
      <c r="J93" s="15">
        <f t="shared" si="22"/>
        <v>4.5775646174927943E-2</v>
      </c>
      <c r="K93" s="79">
        <f t="shared" si="18"/>
        <v>-4.6974913920314804E-2</v>
      </c>
      <c r="M93"/>
      <c r="N93"/>
      <c r="O93"/>
    </row>
    <row r="94" spans="1:15" ht="15" customHeight="1">
      <c r="A94" s="567"/>
      <c r="B94" s="107" t="s">
        <v>65</v>
      </c>
      <c r="C94" s="378">
        <v>378</v>
      </c>
      <c r="D94" s="378">
        <v>937</v>
      </c>
      <c r="E94" s="15">
        <f t="shared" si="21"/>
        <v>2.1319196377784351E-2</v>
      </c>
      <c r="F94" s="79">
        <f t="shared" si="17"/>
        <v>1.4788359788359788</v>
      </c>
      <c r="G94" s="6"/>
      <c r="H94" s="119">
        <v>861</v>
      </c>
      <c r="I94" s="119">
        <v>1407</v>
      </c>
      <c r="J94" s="15">
        <f t="shared" si="22"/>
        <v>1.6620989462741577E-2</v>
      </c>
      <c r="K94" s="79">
        <f t="shared" si="18"/>
        <v>0.63414634146341464</v>
      </c>
      <c r="M94"/>
      <c r="N94"/>
      <c r="O94"/>
    </row>
    <row r="95" spans="1:15" ht="15" customHeight="1">
      <c r="A95" s="567"/>
      <c r="B95" s="107" t="s">
        <v>130</v>
      </c>
      <c r="C95" s="378">
        <v>193</v>
      </c>
      <c r="D95" s="378">
        <v>155</v>
      </c>
      <c r="E95" s="15">
        <f t="shared" si="21"/>
        <v>3.5266546836249459E-3</v>
      </c>
      <c r="F95" s="79">
        <f t="shared" si="17"/>
        <v>-0.19689119170984457</v>
      </c>
      <c r="G95" s="6"/>
      <c r="H95" s="119">
        <v>281</v>
      </c>
      <c r="I95" s="119">
        <v>226</v>
      </c>
      <c r="J95" s="15">
        <f t="shared" si="22"/>
        <v>2.6697538156216036E-3</v>
      </c>
      <c r="K95" s="79">
        <f t="shared" si="18"/>
        <v>-0.19572953736654805</v>
      </c>
      <c r="M95"/>
      <c r="N95"/>
      <c r="O95"/>
    </row>
    <row r="96" spans="1:15" ht="15" customHeight="1">
      <c r="A96" s="567"/>
      <c r="B96" s="107" t="s">
        <v>119</v>
      </c>
      <c r="C96" s="378">
        <v>53</v>
      </c>
      <c r="D96" s="378">
        <v>56</v>
      </c>
      <c r="E96" s="15">
        <f t="shared" si="21"/>
        <v>1.2741462082773998E-3</v>
      </c>
      <c r="F96" s="79">
        <f t="shared" si="17"/>
        <v>5.6603773584905662E-2</v>
      </c>
      <c r="G96" s="6"/>
      <c r="H96" s="119">
        <v>154</v>
      </c>
      <c r="I96" s="119">
        <v>171</v>
      </c>
      <c r="J96" s="15">
        <f t="shared" si="22"/>
        <v>2.0200349666871426E-3</v>
      </c>
      <c r="K96" s="79">
        <f t="shared" si="18"/>
        <v>0.11038961038961038</v>
      </c>
      <c r="M96"/>
      <c r="N96"/>
      <c r="O96"/>
    </row>
    <row r="97" spans="1:15" ht="15" customHeight="1">
      <c r="A97" s="567"/>
      <c r="B97" s="107" t="s">
        <v>162</v>
      </c>
      <c r="C97" s="378">
        <v>989</v>
      </c>
      <c r="D97" s="378">
        <v>1027</v>
      </c>
      <c r="E97" s="15">
        <f t="shared" si="21"/>
        <v>2.336693135537303E-2</v>
      </c>
      <c r="F97" s="79">
        <f t="shared" si="17"/>
        <v>3.8422649140546009E-2</v>
      </c>
      <c r="G97" s="6"/>
      <c r="H97" s="119">
        <v>2457</v>
      </c>
      <c r="I97" s="119">
        <v>2372</v>
      </c>
      <c r="J97" s="15">
        <f t="shared" si="22"/>
        <v>2.8020601994046213E-2</v>
      </c>
      <c r="K97" s="79">
        <f t="shared" si="18"/>
        <v>-3.4595034595034595E-2</v>
      </c>
      <c r="M97"/>
      <c r="N97"/>
      <c r="O97"/>
    </row>
    <row r="98" spans="1:15" ht="15" customHeight="1">
      <c r="A98" s="567"/>
      <c r="B98" s="107" t="s">
        <v>110</v>
      </c>
      <c r="C98" s="378">
        <v>36</v>
      </c>
      <c r="D98" s="378">
        <v>90</v>
      </c>
      <c r="E98" s="15">
        <f t="shared" si="21"/>
        <v>2.0477349775886782E-3</v>
      </c>
      <c r="F98" s="79">
        <f t="shared" si="17"/>
        <v>1.5</v>
      </c>
      <c r="G98" s="16"/>
      <c r="H98" s="119">
        <v>117</v>
      </c>
      <c r="I98" s="119">
        <v>152</v>
      </c>
      <c r="J98" s="15">
        <f t="shared" si="22"/>
        <v>1.7955866370552378E-3</v>
      </c>
      <c r="K98" s="79">
        <f t="shared" si="18"/>
        <v>0.29914529914529914</v>
      </c>
      <c r="M98"/>
      <c r="N98"/>
      <c r="O98"/>
    </row>
    <row r="99" spans="1:15" ht="15" customHeight="1">
      <c r="A99" s="567"/>
      <c r="B99" s="107" t="s">
        <v>131</v>
      </c>
      <c r="C99" s="378">
        <v>361</v>
      </c>
      <c r="D99" s="378">
        <v>370</v>
      </c>
      <c r="E99" s="15">
        <f t="shared" si="21"/>
        <v>8.4184660189756781E-3</v>
      </c>
      <c r="F99" s="79">
        <f t="shared" si="17"/>
        <v>2.4930747922437674E-2</v>
      </c>
      <c r="G99" s="6"/>
      <c r="H99" s="119">
        <v>822</v>
      </c>
      <c r="I99" s="119">
        <v>819</v>
      </c>
      <c r="J99" s="15">
        <f t="shared" si="22"/>
        <v>9.6749043141331568E-3</v>
      </c>
      <c r="K99" s="79">
        <f t="shared" si="18"/>
        <v>-3.6496350364963502E-3</v>
      </c>
      <c r="M99"/>
      <c r="N99"/>
      <c r="O99"/>
    </row>
    <row r="100" spans="1:15" ht="15" customHeight="1">
      <c r="A100" s="567"/>
      <c r="B100" s="107" t="s">
        <v>193</v>
      </c>
      <c r="C100" s="378">
        <v>133</v>
      </c>
      <c r="D100" s="378">
        <v>76</v>
      </c>
      <c r="E100" s="15">
        <f t="shared" si="21"/>
        <v>1.7291984255193283E-3</v>
      </c>
      <c r="F100" s="79">
        <f t="shared" si="17"/>
        <v>-0.42857142857142855</v>
      </c>
      <c r="G100" s="6"/>
      <c r="H100" s="119">
        <v>336</v>
      </c>
      <c r="I100" s="119">
        <v>221</v>
      </c>
      <c r="J100" s="15">
        <f t="shared" si="22"/>
        <v>2.6106884657184711E-3</v>
      </c>
      <c r="K100" s="79">
        <f t="shared" si="18"/>
        <v>-0.34226190476190477</v>
      </c>
      <c r="M100"/>
      <c r="N100"/>
      <c r="O100"/>
    </row>
    <row r="101" spans="1:15" ht="15" customHeight="1">
      <c r="A101" s="567"/>
      <c r="B101" s="107" t="s">
        <v>163</v>
      </c>
      <c r="C101" s="378">
        <v>5204</v>
      </c>
      <c r="D101" s="378">
        <v>5333</v>
      </c>
      <c r="E101" s="15">
        <f t="shared" si="21"/>
        <v>0.12133967372756024</v>
      </c>
      <c r="F101" s="79">
        <f t="shared" si="17"/>
        <v>2.4788624135280553E-2</v>
      </c>
      <c r="G101" s="16"/>
      <c r="H101" s="119">
        <v>6946</v>
      </c>
      <c r="I101" s="119">
        <v>7110</v>
      </c>
      <c r="J101" s="15">
        <f t="shared" si="22"/>
        <v>8.3990927562254875E-2</v>
      </c>
      <c r="K101" s="79">
        <f t="shared" si="18"/>
        <v>2.3610711200691047E-2</v>
      </c>
      <c r="M101"/>
      <c r="N101"/>
      <c r="O101"/>
    </row>
    <row r="102" spans="1:15" ht="15" customHeight="1">
      <c r="A102" s="567"/>
      <c r="B102" s="107" t="s">
        <v>274</v>
      </c>
      <c r="C102" s="378">
        <v>350</v>
      </c>
      <c r="D102" s="378">
        <v>150</v>
      </c>
      <c r="E102" s="15">
        <f t="shared" si="21"/>
        <v>3.4128916293144637E-3</v>
      </c>
      <c r="F102" s="79">
        <f t="shared" si="17"/>
        <v>-0.5714285714285714</v>
      </c>
      <c r="G102" s="16"/>
      <c r="H102" s="119">
        <v>542</v>
      </c>
      <c r="I102" s="119">
        <v>356</v>
      </c>
      <c r="J102" s="15">
        <f t="shared" si="22"/>
        <v>4.2054529131030569E-3</v>
      </c>
      <c r="K102" s="79">
        <f t="shared" si="18"/>
        <v>-0.34317343173431736</v>
      </c>
      <c r="M102"/>
      <c r="N102"/>
      <c r="O102"/>
    </row>
    <row r="103" spans="1:15" ht="15" customHeight="1">
      <c r="A103" s="567"/>
      <c r="B103" s="107" t="s">
        <v>144</v>
      </c>
      <c r="C103" s="378">
        <v>93</v>
      </c>
      <c r="D103" s="378">
        <v>81</v>
      </c>
      <c r="E103" s="15">
        <f t="shared" si="21"/>
        <v>1.8429614798298104E-3</v>
      </c>
      <c r="F103" s="79">
        <f t="shared" si="17"/>
        <v>-0.12903225806451613</v>
      </c>
      <c r="G103" s="16"/>
      <c r="H103" s="119">
        <v>230</v>
      </c>
      <c r="I103" s="119">
        <v>207</v>
      </c>
      <c r="J103" s="15">
        <f t="shared" si="22"/>
        <v>2.4453054859896991E-3</v>
      </c>
      <c r="K103" s="79">
        <f t="shared" si="18"/>
        <v>-0.1</v>
      </c>
      <c r="M103"/>
      <c r="N103"/>
      <c r="O103"/>
    </row>
    <row r="104" spans="1:15" ht="15" customHeight="1">
      <c r="A104" s="567"/>
      <c r="B104" s="107" t="s">
        <v>164</v>
      </c>
      <c r="C104" s="378">
        <v>13</v>
      </c>
      <c r="D104" s="378">
        <v>17</v>
      </c>
      <c r="E104" s="15">
        <f t="shared" si="21"/>
        <v>3.8679438465563925E-4</v>
      </c>
      <c r="F104" s="79">
        <f t="shared" si="17"/>
        <v>0.30769230769230771</v>
      </c>
      <c r="G104" s="16"/>
      <c r="H104" s="119">
        <v>173</v>
      </c>
      <c r="I104" s="119">
        <v>89</v>
      </c>
      <c r="J104" s="15">
        <f t="shared" si="22"/>
        <v>1.0513632282757642E-3</v>
      </c>
      <c r="K104" s="79">
        <f t="shared" si="18"/>
        <v>-0.48554913294797686</v>
      </c>
      <c r="M104"/>
      <c r="N104"/>
      <c r="O104"/>
    </row>
    <row r="105" spans="1:15" ht="15" customHeight="1">
      <c r="A105" s="567"/>
      <c r="B105" s="107" t="s">
        <v>239</v>
      </c>
      <c r="C105" s="378">
        <v>231</v>
      </c>
      <c r="D105" s="378">
        <v>215</v>
      </c>
      <c r="E105" s="15">
        <f t="shared" si="21"/>
        <v>4.8918113353507318E-3</v>
      </c>
      <c r="F105" s="79">
        <f t="shared" si="17"/>
        <v>-6.9264069264069264E-2</v>
      </c>
      <c r="G105" s="16"/>
      <c r="H105" s="119">
        <v>302</v>
      </c>
      <c r="I105" s="119">
        <v>331</v>
      </c>
      <c r="J105" s="15">
        <f t="shared" si="22"/>
        <v>3.9101261635873935E-3</v>
      </c>
      <c r="K105" s="79">
        <f t="shared" si="18"/>
        <v>9.602649006622517E-2</v>
      </c>
      <c r="M105"/>
      <c r="N105"/>
      <c r="O105"/>
    </row>
    <row r="106" spans="1:15" ht="15" customHeight="1">
      <c r="A106" s="567"/>
      <c r="B106" s="107" t="s">
        <v>275</v>
      </c>
      <c r="C106" s="378">
        <v>2189</v>
      </c>
      <c r="D106" s="378">
        <v>2566</v>
      </c>
      <c r="E106" s="15">
        <f t="shared" si="21"/>
        <v>5.8383199472139428E-2</v>
      </c>
      <c r="F106" s="79">
        <f t="shared" si="17"/>
        <v>0.17222476016445865</v>
      </c>
      <c r="G106" s="16"/>
      <c r="H106" s="119">
        <v>3425</v>
      </c>
      <c r="I106" s="119">
        <v>3936</v>
      </c>
      <c r="J106" s="15">
        <f t="shared" si="22"/>
        <v>4.6496243443746157E-2</v>
      </c>
      <c r="K106" s="79">
        <f t="shared" si="18"/>
        <v>0.14919708029197079</v>
      </c>
      <c r="M106"/>
      <c r="N106"/>
      <c r="O106"/>
    </row>
    <row r="107" spans="1:15" ht="15" customHeight="1">
      <c r="A107" s="567"/>
      <c r="B107" s="107" t="s">
        <v>165</v>
      </c>
      <c r="C107" s="378">
        <v>641</v>
      </c>
      <c r="D107" s="378">
        <v>802</v>
      </c>
      <c r="E107" s="15">
        <f t="shared" si="21"/>
        <v>1.8247593911401332E-2</v>
      </c>
      <c r="F107" s="79">
        <f t="shared" si="17"/>
        <v>0.25117004680187205</v>
      </c>
      <c r="G107" s="16"/>
      <c r="H107" s="119">
        <v>1235</v>
      </c>
      <c r="I107" s="119">
        <v>1395</v>
      </c>
      <c r="J107" s="15">
        <f t="shared" si="22"/>
        <v>1.6479232622974058E-2</v>
      </c>
      <c r="K107" s="79">
        <f t="shared" si="18"/>
        <v>0.12955465587044535</v>
      </c>
      <c r="M107"/>
      <c r="N107"/>
      <c r="O107"/>
    </row>
    <row r="108" spans="1:15" ht="15" customHeight="1">
      <c r="A108" s="567"/>
      <c r="B108" s="107" t="s">
        <v>194</v>
      </c>
      <c r="C108" s="378">
        <v>627</v>
      </c>
      <c r="D108" s="378">
        <v>666</v>
      </c>
      <c r="E108" s="15">
        <f t="shared" si="21"/>
        <v>1.5153238834156219E-2</v>
      </c>
      <c r="F108" s="79">
        <f t="shared" si="17"/>
        <v>6.2200956937799042E-2</v>
      </c>
      <c r="G108" s="16"/>
      <c r="H108" s="119">
        <v>869</v>
      </c>
      <c r="I108" s="119">
        <v>1129</v>
      </c>
      <c r="J108" s="15">
        <f t="shared" si="22"/>
        <v>1.3336956008127392E-2</v>
      </c>
      <c r="K108" s="79">
        <f t="shared" si="18"/>
        <v>0.29919447640966629</v>
      </c>
      <c r="M108"/>
      <c r="N108"/>
      <c r="O108"/>
    </row>
    <row r="109" spans="1:15" ht="15" customHeight="1">
      <c r="A109" s="567"/>
      <c r="B109" s="107" t="s">
        <v>200</v>
      </c>
      <c r="C109" s="378">
        <v>163</v>
      </c>
      <c r="D109" s="378">
        <v>168</v>
      </c>
      <c r="E109" s="15">
        <f t="shared" si="21"/>
        <v>3.8224386248321995E-3</v>
      </c>
      <c r="F109" s="79">
        <f t="shared" si="17"/>
        <v>3.0674846625766871E-2</v>
      </c>
      <c r="G109" s="16"/>
      <c r="H109" s="119">
        <v>378</v>
      </c>
      <c r="I109" s="119">
        <v>338</v>
      </c>
      <c r="J109" s="15">
        <f t="shared" si="22"/>
        <v>3.9928176534517789E-3</v>
      </c>
      <c r="K109" s="79">
        <f t="shared" si="18"/>
        <v>-0.10582010582010581</v>
      </c>
      <c r="M109"/>
      <c r="N109"/>
      <c r="O109"/>
    </row>
    <row r="110" spans="1:15" ht="15" customHeight="1">
      <c r="A110" s="567"/>
      <c r="B110" s="108" t="s">
        <v>83</v>
      </c>
      <c r="C110" s="381">
        <v>35376</v>
      </c>
      <c r="D110" s="381">
        <v>43951</v>
      </c>
      <c r="E110" s="15">
        <f t="shared" si="21"/>
        <v>1</v>
      </c>
      <c r="F110" s="79">
        <f t="shared" si="17"/>
        <v>0.24239597467209409</v>
      </c>
      <c r="G110" s="282"/>
      <c r="H110" s="382">
        <v>66855</v>
      </c>
      <c r="I110" s="382">
        <v>84652</v>
      </c>
      <c r="J110" s="15">
        <f t="shared" si="22"/>
        <v>1</v>
      </c>
      <c r="K110" s="79">
        <f t="shared" si="18"/>
        <v>0.26620297659113007</v>
      </c>
      <c r="M110"/>
      <c r="N110"/>
      <c r="O110"/>
    </row>
    <row r="111" spans="1:15" ht="15" customHeight="1">
      <c r="A111" s="563" t="s">
        <v>37</v>
      </c>
      <c r="B111" s="145" t="s">
        <v>166</v>
      </c>
      <c r="C111" s="383">
        <v>24</v>
      </c>
      <c r="D111" s="520" t="s">
        <v>289</v>
      </c>
      <c r="E111" s="289" t="s">
        <v>290</v>
      </c>
      <c r="F111" s="289" t="s">
        <v>290</v>
      </c>
      <c r="G111" s="147"/>
      <c r="H111" s="155">
        <v>50</v>
      </c>
      <c r="I111" s="155">
        <v>27</v>
      </c>
      <c r="J111" s="143">
        <f>I111/$I$137</f>
        <v>9.1259379436219837E-4</v>
      </c>
      <c r="K111" s="289">
        <f>IF(ISERROR((I111-H111)/H111),".",(I111-H111)/H111)</f>
        <v>-0.46</v>
      </c>
      <c r="M111"/>
      <c r="N111"/>
      <c r="O111"/>
    </row>
    <row r="112" spans="1:15" ht="15" customHeight="1">
      <c r="A112" s="564"/>
      <c r="B112" s="109" t="s">
        <v>111</v>
      </c>
      <c r="C112" s="123">
        <v>204</v>
      </c>
      <c r="D112" s="123">
        <v>191</v>
      </c>
      <c r="E112" s="15">
        <f t="shared" ref="E112:E137" si="23">D112/$D$137</f>
        <v>1.0393426565815966E-2</v>
      </c>
      <c r="F112" s="79">
        <f t="shared" ref="F112:F137" si="24">IF(ISERROR((D112-C112)/C112),".",(D112-C112)/C112)</f>
        <v>-6.3725490196078427E-2</v>
      </c>
      <c r="G112" s="16"/>
      <c r="H112" s="487">
        <v>546</v>
      </c>
      <c r="I112" s="487">
        <v>454</v>
      </c>
      <c r="J112" s="15">
        <f t="shared" ref="J112:J137" si="25">I112/$I$137</f>
        <v>1.5345095653349558E-2</v>
      </c>
      <c r="K112" s="79">
        <f t="shared" ref="K112:K137" si="26">IF(ISERROR((I112-H112)/H112),".",(I112-H112)/H112)</f>
        <v>-0.16849816849816851</v>
      </c>
      <c r="M112"/>
      <c r="N112"/>
      <c r="O112"/>
    </row>
    <row r="113" spans="1:15" ht="15" customHeight="1">
      <c r="A113" s="564"/>
      <c r="B113" s="107" t="s">
        <v>132</v>
      </c>
      <c r="C113" s="123">
        <v>120</v>
      </c>
      <c r="D113" s="123">
        <v>142</v>
      </c>
      <c r="E113" s="15">
        <f t="shared" si="23"/>
        <v>7.727050116994069E-3</v>
      </c>
      <c r="F113" s="79">
        <f t="shared" si="24"/>
        <v>0.18333333333333332</v>
      </c>
      <c r="G113" s="16"/>
      <c r="H113" s="487">
        <v>272</v>
      </c>
      <c r="I113" s="487">
        <v>277</v>
      </c>
      <c r="J113" s="15">
        <f t="shared" si="25"/>
        <v>9.3625363347529245E-3</v>
      </c>
      <c r="K113" s="79">
        <f t="shared" si="26"/>
        <v>1.8382352941176471E-2</v>
      </c>
      <c r="M113"/>
      <c r="N113"/>
      <c r="O113"/>
    </row>
    <row r="114" spans="1:15" ht="15" customHeight="1">
      <c r="A114" s="564"/>
      <c r="B114" s="107" t="s">
        <v>133</v>
      </c>
      <c r="C114" s="123">
        <v>737</v>
      </c>
      <c r="D114" s="123">
        <v>611</v>
      </c>
      <c r="E114" s="15">
        <f t="shared" si="23"/>
        <v>3.3248081841432228E-2</v>
      </c>
      <c r="F114" s="79">
        <f t="shared" si="24"/>
        <v>-0.17096336499321574</v>
      </c>
      <c r="G114" s="16"/>
      <c r="H114" s="487">
        <v>1609</v>
      </c>
      <c r="I114" s="487">
        <v>1630</v>
      </c>
      <c r="J114" s="15">
        <f t="shared" si="25"/>
        <v>5.5093625363347526E-2</v>
      </c>
      <c r="K114" s="79">
        <f t="shared" si="26"/>
        <v>1.305158483530143E-2</v>
      </c>
      <c r="M114"/>
      <c r="N114"/>
      <c r="O114"/>
    </row>
    <row r="115" spans="1:15" ht="15" customHeight="1">
      <c r="A115" s="564"/>
      <c r="B115" s="107" t="s">
        <v>167</v>
      </c>
      <c r="C115" s="123">
        <v>55</v>
      </c>
      <c r="D115" s="123">
        <v>50</v>
      </c>
      <c r="E115" s="15">
        <f t="shared" si="23"/>
        <v>2.7207922947162216E-3</v>
      </c>
      <c r="F115" s="79">
        <f t="shared" si="24"/>
        <v>-9.0909090909090912E-2</v>
      </c>
      <c r="G115" s="16"/>
      <c r="H115" s="487">
        <v>141</v>
      </c>
      <c r="I115" s="487">
        <v>132</v>
      </c>
      <c r="J115" s="15">
        <f t="shared" si="25"/>
        <v>4.461569661326303E-3</v>
      </c>
      <c r="K115" s="79">
        <f t="shared" si="26"/>
        <v>-6.3829787234042548E-2</v>
      </c>
      <c r="M115"/>
      <c r="N115"/>
      <c r="O115"/>
    </row>
    <row r="116" spans="1:15" ht="15" customHeight="1">
      <c r="A116" s="564"/>
      <c r="B116" s="107" t="s">
        <v>66</v>
      </c>
      <c r="C116" s="123">
        <v>2532</v>
      </c>
      <c r="D116" s="123">
        <v>2214</v>
      </c>
      <c r="E116" s="15">
        <f t="shared" si="23"/>
        <v>0.12047668281003428</v>
      </c>
      <c r="F116" s="79">
        <f t="shared" si="24"/>
        <v>-0.12559241706161137</v>
      </c>
      <c r="G116" s="16"/>
      <c r="H116" s="487">
        <v>3937</v>
      </c>
      <c r="I116" s="487">
        <v>3527</v>
      </c>
      <c r="J116" s="15">
        <f t="shared" si="25"/>
        <v>0.11921178935983236</v>
      </c>
      <c r="K116" s="79">
        <f t="shared" si="26"/>
        <v>-0.10414020828041656</v>
      </c>
      <c r="M116"/>
      <c r="N116"/>
      <c r="O116"/>
    </row>
    <row r="117" spans="1:15" ht="15" customHeight="1">
      <c r="A117" s="564"/>
      <c r="B117" s="107" t="s">
        <v>67</v>
      </c>
      <c r="C117" s="123">
        <v>401</v>
      </c>
      <c r="D117" s="123">
        <v>333</v>
      </c>
      <c r="E117" s="15">
        <f t="shared" si="23"/>
        <v>1.8120476682810034E-2</v>
      </c>
      <c r="F117" s="79">
        <f t="shared" si="24"/>
        <v>-0.16957605985037408</v>
      </c>
      <c r="G117" s="16"/>
      <c r="H117" s="487">
        <v>1001</v>
      </c>
      <c r="I117" s="487">
        <v>855</v>
      </c>
      <c r="J117" s="15">
        <f t="shared" si="25"/>
        <v>2.8898803488136282E-2</v>
      </c>
      <c r="K117" s="79">
        <f t="shared" si="26"/>
        <v>-0.14585414585414586</v>
      </c>
      <c r="M117"/>
      <c r="N117"/>
      <c r="O117"/>
    </row>
    <row r="118" spans="1:15" ht="15" customHeight="1">
      <c r="A118" s="564"/>
      <c r="B118" s="107" t="s">
        <v>204</v>
      </c>
      <c r="C118" s="123">
        <v>195</v>
      </c>
      <c r="D118" s="123">
        <v>182</v>
      </c>
      <c r="E118" s="15">
        <f t="shared" si="23"/>
        <v>9.9036839527670457E-3</v>
      </c>
      <c r="F118" s="79">
        <f t="shared" si="24"/>
        <v>-6.6666666666666666E-2</v>
      </c>
      <c r="G118" s="16"/>
      <c r="H118" s="487">
        <v>323</v>
      </c>
      <c r="I118" s="487">
        <v>333</v>
      </c>
      <c r="J118" s="15">
        <f t="shared" si="25"/>
        <v>1.1255323463800445E-2</v>
      </c>
      <c r="K118" s="79">
        <f t="shared" si="26"/>
        <v>3.0959752321981424E-2</v>
      </c>
      <c r="M118"/>
      <c r="N118"/>
      <c r="O118"/>
    </row>
    <row r="119" spans="1:15" ht="15" customHeight="1">
      <c r="A119" s="564"/>
      <c r="B119" s="107" t="s">
        <v>205</v>
      </c>
      <c r="C119" s="123">
        <v>50</v>
      </c>
      <c r="D119" s="123">
        <v>49</v>
      </c>
      <c r="E119" s="15">
        <f t="shared" si="23"/>
        <v>2.666376448821897E-3</v>
      </c>
      <c r="F119" s="79">
        <f t="shared" si="24"/>
        <v>-0.02</v>
      </c>
      <c r="G119" s="16"/>
      <c r="H119" s="487">
        <v>213</v>
      </c>
      <c r="I119" s="487">
        <v>157</v>
      </c>
      <c r="J119" s="15">
        <f t="shared" si="25"/>
        <v>5.3065639153653758E-3</v>
      </c>
      <c r="K119" s="79">
        <f t="shared" si="26"/>
        <v>-0.26291079812206575</v>
      </c>
      <c r="M119"/>
      <c r="N119"/>
      <c r="O119"/>
    </row>
    <row r="120" spans="1:15" ht="15" customHeight="1">
      <c r="A120" s="564"/>
      <c r="B120" s="107" t="s">
        <v>240</v>
      </c>
      <c r="C120" s="123">
        <v>952</v>
      </c>
      <c r="D120" s="123">
        <v>1054</v>
      </c>
      <c r="E120" s="15">
        <f t="shared" si="23"/>
        <v>5.7354301572617949E-2</v>
      </c>
      <c r="F120" s="79">
        <f t="shared" si="24"/>
        <v>0.10714285714285714</v>
      </c>
      <c r="G120" s="16"/>
      <c r="H120" s="487">
        <v>1222</v>
      </c>
      <c r="I120" s="487">
        <v>1301</v>
      </c>
      <c r="J120" s="15">
        <f t="shared" si="25"/>
        <v>4.3973500980193335E-2</v>
      </c>
      <c r="K120" s="79">
        <f t="shared" si="26"/>
        <v>6.4648117839607208E-2</v>
      </c>
      <c r="M120"/>
      <c r="N120"/>
      <c r="O120"/>
    </row>
    <row r="121" spans="1:15" ht="15" customHeight="1">
      <c r="A121" s="564"/>
      <c r="B121" s="107" t="s">
        <v>134</v>
      </c>
      <c r="C121" s="123">
        <v>699</v>
      </c>
      <c r="D121" s="123">
        <v>674</v>
      </c>
      <c r="E121" s="15">
        <f t="shared" si="23"/>
        <v>3.6676280132774665E-2</v>
      </c>
      <c r="F121" s="79">
        <f t="shared" si="24"/>
        <v>-3.5765379113018601E-2</v>
      </c>
      <c r="G121" s="16"/>
      <c r="H121" s="487">
        <v>699</v>
      </c>
      <c r="I121" s="487">
        <v>674</v>
      </c>
      <c r="J121" s="15">
        <f t="shared" si="25"/>
        <v>2.2781045088893396E-2</v>
      </c>
      <c r="K121" s="79">
        <f t="shared" si="26"/>
        <v>-3.5765379113018601E-2</v>
      </c>
      <c r="M121"/>
      <c r="N121"/>
      <c r="O121"/>
    </row>
    <row r="122" spans="1:15" ht="15" customHeight="1">
      <c r="A122" s="564"/>
      <c r="B122" s="107" t="s">
        <v>168</v>
      </c>
      <c r="C122" s="123">
        <v>90</v>
      </c>
      <c r="D122" s="123">
        <v>133</v>
      </c>
      <c r="E122" s="15">
        <f t="shared" si="23"/>
        <v>7.2373075039451487E-3</v>
      </c>
      <c r="F122" s="79">
        <f t="shared" si="24"/>
        <v>0.4777777777777778</v>
      </c>
      <c r="G122" s="16"/>
      <c r="H122" s="487">
        <v>233</v>
      </c>
      <c r="I122" s="487">
        <v>264</v>
      </c>
      <c r="J122" s="15">
        <f t="shared" si="25"/>
        <v>8.9231393226526061E-3</v>
      </c>
      <c r="K122" s="79">
        <f t="shared" si="26"/>
        <v>0.13304721030042918</v>
      </c>
      <c r="M122"/>
      <c r="N122"/>
      <c r="O122"/>
    </row>
    <row r="123" spans="1:15" ht="15" customHeight="1">
      <c r="A123" s="564"/>
      <c r="B123" s="107" t="s">
        <v>68</v>
      </c>
      <c r="C123" s="123">
        <v>119</v>
      </c>
      <c r="D123" s="123">
        <v>120</v>
      </c>
      <c r="E123" s="15">
        <f t="shared" si="23"/>
        <v>6.5299015073189311E-3</v>
      </c>
      <c r="F123" s="79">
        <f t="shared" si="24"/>
        <v>8.4033613445378148E-3</v>
      </c>
      <c r="G123" s="16"/>
      <c r="H123" s="487">
        <v>203</v>
      </c>
      <c r="I123" s="487">
        <v>203</v>
      </c>
      <c r="J123" s="15">
        <f t="shared" si="25"/>
        <v>6.8613533427972686E-3</v>
      </c>
      <c r="K123" s="79">
        <f t="shared" si="26"/>
        <v>0</v>
      </c>
      <c r="M123"/>
      <c r="N123"/>
      <c r="O123"/>
    </row>
    <row r="124" spans="1:15" ht="15" customHeight="1">
      <c r="A124" s="564"/>
      <c r="B124" s="107" t="s">
        <v>277</v>
      </c>
      <c r="C124" s="123">
        <v>1325</v>
      </c>
      <c r="D124" s="123">
        <v>1640</v>
      </c>
      <c r="E124" s="15">
        <f t="shared" si="23"/>
        <v>8.9241987266692066E-2</v>
      </c>
      <c r="F124" s="79">
        <f t="shared" si="24"/>
        <v>0.23773584905660378</v>
      </c>
      <c r="G124" s="16"/>
      <c r="H124" s="487">
        <v>1935</v>
      </c>
      <c r="I124" s="487">
        <v>2221</v>
      </c>
      <c r="J124" s="15">
        <f t="shared" si="25"/>
        <v>7.5069289528831198E-2</v>
      </c>
      <c r="K124" s="79">
        <f t="shared" si="26"/>
        <v>0.14780361757105942</v>
      </c>
      <c r="M124"/>
      <c r="N124"/>
      <c r="O124"/>
    </row>
    <row r="125" spans="1:15" ht="15" customHeight="1">
      <c r="A125" s="564"/>
      <c r="B125" s="107" t="s">
        <v>69</v>
      </c>
      <c r="C125" s="123">
        <v>1329</v>
      </c>
      <c r="D125" s="123">
        <v>1877</v>
      </c>
      <c r="E125" s="15">
        <f t="shared" si="23"/>
        <v>0.10213854274364695</v>
      </c>
      <c r="F125" s="79">
        <f t="shared" si="24"/>
        <v>0.41234010534236271</v>
      </c>
      <c r="G125" s="16"/>
      <c r="H125" s="487">
        <v>2086</v>
      </c>
      <c r="I125" s="487">
        <v>2983</v>
      </c>
      <c r="J125" s="15">
        <f t="shared" si="25"/>
        <v>0.10082471439194214</v>
      </c>
      <c r="K125" s="79">
        <f t="shared" si="26"/>
        <v>0.43000958772770853</v>
      </c>
      <c r="M125"/>
      <c r="N125"/>
      <c r="O125"/>
    </row>
    <row r="126" spans="1:15" ht="15" customHeight="1">
      <c r="A126" s="564"/>
      <c r="B126" s="107" t="s">
        <v>112</v>
      </c>
      <c r="C126" s="123">
        <v>1379</v>
      </c>
      <c r="D126" s="123">
        <v>1471</v>
      </c>
      <c r="E126" s="15">
        <f t="shared" si="23"/>
        <v>8.004570931055123E-2</v>
      </c>
      <c r="F126" s="79">
        <f t="shared" si="24"/>
        <v>6.6715010877447425E-2</v>
      </c>
      <c r="G126" s="16"/>
      <c r="H126" s="487">
        <v>2301</v>
      </c>
      <c r="I126" s="487">
        <v>2308</v>
      </c>
      <c r="J126" s="15">
        <f t="shared" si="25"/>
        <v>7.8009869532887174E-2</v>
      </c>
      <c r="K126" s="79">
        <f t="shared" si="26"/>
        <v>3.0421555845284659E-3</v>
      </c>
      <c r="M126"/>
      <c r="N126"/>
      <c r="O126"/>
    </row>
    <row r="127" spans="1:15" ht="15" customHeight="1">
      <c r="A127" s="564"/>
      <c r="B127" s="107" t="s">
        <v>208</v>
      </c>
      <c r="C127" s="123">
        <v>27</v>
      </c>
      <c r="D127" s="523" t="s">
        <v>290</v>
      </c>
      <c r="E127" s="79" t="s">
        <v>290</v>
      </c>
      <c r="F127" s="79" t="s">
        <v>290</v>
      </c>
      <c r="G127" s="16"/>
      <c r="H127" s="487">
        <v>45</v>
      </c>
      <c r="I127" s="487">
        <v>62</v>
      </c>
      <c r="J127" s="15">
        <f t="shared" si="25"/>
        <v>2.0955857500168998E-3</v>
      </c>
      <c r="K127" s="79">
        <f t="shared" si="26"/>
        <v>0.37777777777777777</v>
      </c>
      <c r="M127"/>
      <c r="N127"/>
      <c r="O127"/>
    </row>
    <row r="128" spans="1:15" ht="15" customHeight="1">
      <c r="A128" s="564"/>
      <c r="B128" s="107" t="s">
        <v>201</v>
      </c>
      <c r="C128" s="123">
        <v>606</v>
      </c>
      <c r="D128" s="123">
        <v>692</v>
      </c>
      <c r="E128" s="15">
        <f t="shared" si="23"/>
        <v>3.7655765358872502E-2</v>
      </c>
      <c r="F128" s="79">
        <f t="shared" si="24"/>
        <v>0.14191419141914191</v>
      </c>
      <c r="G128" s="16"/>
      <c r="H128" s="487">
        <v>1396</v>
      </c>
      <c r="I128" s="487">
        <v>1405</v>
      </c>
      <c r="J128" s="15">
        <f t="shared" si="25"/>
        <v>4.7488677076995875E-2</v>
      </c>
      <c r="K128" s="79">
        <f t="shared" si="26"/>
        <v>6.4469914040114614E-3</v>
      </c>
      <c r="M128"/>
      <c r="N128"/>
      <c r="O128"/>
    </row>
    <row r="129" spans="1:15" ht="15" customHeight="1">
      <c r="A129" s="564"/>
      <c r="B129" s="107" t="s">
        <v>241</v>
      </c>
      <c r="C129" s="123">
        <v>120</v>
      </c>
      <c r="D129" s="123">
        <v>132</v>
      </c>
      <c r="E129" s="15">
        <f t="shared" si="23"/>
        <v>7.1828916580508242E-3</v>
      </c>
      <c r="F129" s="79">
        <f t="shared" si="24"/>
        <v>0.1</v>
      </c>
      <c r="G129" s="16"/>
      <c r="H129" s="487">
        <v>136</v>
      </c>
      <c r="I129" s="487">
        <v>201</v>
      </c>
      <c r="J129" s="15">
        <f t="shared" si="25"/>
        <v>6.7937538024741432E-3</v>
      </c>
      <c r="K129" s="79">
        <f t="shared" si="26"/>
        <v>0.47794117647058826</v>
      </c>
      <c r="M129"/>
      <c r="N129"/>
      <c r="O129"/>
    </row>
    <row r="130" spans="1:15" ht="15" customHeight="1">
      <c r="A130" s="564"/>
      <c r="B130" s="107" t="s">
        <v>117</v>
      </c>
      <c r="C130" s="123">
        <v>62</v>
      </c>
      <c r="D130" s="123">
        <v>51</v>
      </c>
      <c r="E130" s="15">
        <f t="shared" si="23"/>
        <v>2.7752081406105457E-3</v>
      </c>
      <c r="F130" s="79">
        <f t="shared" si="24"/>
        <v>-0.17741935483870969</v>
      </c>
      <c r="G130" s="16"/>
      <c r="H130" s="487">
        <v>158</v>
      </c>
      <c r="I130" s="487">
        <v>128</v>
      </c>
      <c r="J130" s="15">
        <f t="shared" si="25"/>
        <v>4.3263705806800513E-3</v>
      </c>
      <c r="K130" s="79">
        <f t="shared" si="26"/>
        <v>-0.189873417721519</v>
      </c>
      <c r="M130"/>
      <c r="N130"/>
      <c r="O130"/>
    </row>
    <row r="131" spans="1:15" ht="15" customHeight="1">
      <c r="A131" s="564"/>
      <c r="B131" s="107" t="s">
        <v>242</v>
      </c>
      <c r="C131" s="123">
        <v>261</v>
      </c>
      <c r="D131" s="123">
        <v>654</v>
      </c>
      <c r="E131" s="15">
        <f t="shared" si="23"/>
        <v>3.5587963214888177E-2</v>
      </c>
      <c r="F131" s="79">
        <f t="shared" si="24"/>
        <v>1.5057471264367817</v>
      </c>
      <c r="G131" s="16"/>
      <c r="H131" s="487">
        <v>453</v>
      </c>
      <c r="I131" s="487">
        <v>838</v>
      </c>
      <c r="J131" s="15">
        <f t="shared" si="25"/>
        <v>2.8324207395389711E-2</v>
      </c>
      <c r="K131" s="79">
        <f t="shared" si="26"/>
        <v>0.84988962472406182</v>
      </c>
      <c r="M131"/>
      <c r="N131"/>
      <c r="O131"/>
    </row>
    <row r="132" spans="1:15" ht="15" customHeight="1">
      <c r="A132" s="564"/>
      <c r="B132" s="107" t="s">
        <v>169</v>
      </c>
      <c r="C132" s="123">
        <v>1228</v>
      </c>
      <c r="D132" s="123">
        <v>2587</v>
      </c>
      <c r="E132" s="15">
        <f t="shared" si="23"/>
        <v>0.14077379332861728</v>
      </c>
      <c r="F132" s="79">
        <f t="shared" si="24"/>
        <v>1.1066775244299674</v>
      </c>
      <c r="G132" s="16"/>
      <c r="H132" s="487">
        <v>2473</v>
      </c>
      <c r="I132" s="487">
        <v>4485</v>
      </c>
      <c r="J132" s="15">
        <f t="shared" si="25"/>
        <v>0.15159196917460963</v>
      </c>
      <c r="K132" s="79">
        <f t="shared" si="26"/>
        <v>0.81358673675697535</v>
      </c>
      <c r="M132"/>
      <c r="N132"/>
      <c r="O132"/>
    </row>
    <row r="133" spans="1:15" ht="15" customHeight="1">
      <c r="A133" s="564"/>
      <c r="B133" s="107" t="s">
        <v>170</v>
      </c>
      <c r="C133" s="123">
        <v>263</v>
      </c>
      <c r="D133" s="123">
        <v>245</v>
      </c>
      <c r="E133" s="15">
        <f t="shared" si="23"/>
        <v>1.3331882244109484E-2</v>
      </c>
      <c r="F133" s="79">
        <f t="shared" si="24"/>
        <v>-6.8441064638783272E-2</v>
      </c>
      <c r="G133" s="16"/>
      <c r="H133" s="487">
        <v>493</v>
      </c>
      <c r="I133" s="487">
        <v>475</v>
      </c>
      <c r="J133" s="15">
        <f t="shared" si="25"/>
        <v>1.6054890826742378E-2</v>
      </c>
      <c r="K133" s="79">
        <f t="shared" si="26"/>
        <v>-3.6511156186612576E-2</v>
      </c>
      <c r="M133"/>
      <c r="N133"/>
      <c r="O133"/>
    </row>
    <row r="134" spans="1:15" ht="15" customHeight="1">
      <c r="A134" s="564"/>
      <c r="B134" s="107" t="s">
        <v>123</v>
      </c>
      <c r="C134" s="123">
        <v>627</v>
      </c>
      <c r="D134" s="123">
        <v>620</v>
      </c>
      <c r="E134" s="15">
        <f t="shared" si="23"/>
        <v>3.3737824454481147E-2</v>
      </c>
      <c r="F134" s="79">
        <f t="shared" si="24"/>
        <v>-1.1164274322169059E-2</v>
      </c>
      <c r="G134" s="16"/>
      <c r="H134" s="487">
        <v>1413</v>
      </c>
      <c r="I134" s="487">
        <v>1261</v>
      </c>
      <c r="J134" s="15">
        <f t="shared" si="25"/>
        <v>4.2621510173730816E-2</v>
      </c>
      <c r="K134" s="79">
        <f t="shared" si="26"/>
        <v>-0.1075725406935598</v>
      </c>
      <c r="M134"/>
      <c r="N134"/>
      <c r="O134"/>
    </row>
    <row r="135" spans="1:15" ht="15" customHeight="1">
      <c r="A135" s="564"/>
      <c r="B135" s="107" t="s">
        <v>171</v>
      </c>
      <c r="C135" s="123">
        <v>166</v>
      </c>
      <c r="D135" s="123">
        <v>2457</v>
      </c>
      <c r="E135" s="15">
        <f t="shared" si="23"/>
        <v>0.13369973336235511</v>
      </c>
      <c r="F135" s="79">
        <f t="shared" si="24"/>
        <v>13.801204819277109</v>
      </c>
      <c r="G135" s="16"/>
      <c r="H135" s="487">
        <v>1131</v>
      </c>
      <c r="I135" s="487">
        <v>2882</v>
      </c>
      <c r="J135" s="15">
        <f t="shared" si="25"/>
        <v>9.7410937605624276E-2</v>
      </c>
      <c r="K135" s="79">
        <f t="shared" si="26"/>
        <v>1.5481874447391688</v>
      </c>
      <c r="M135"/>
      <c r="N135"/>
      <c r="O135"/>
    </row>
    <row r="136" spans="1:15" ht="15" customHeight="1">
      <c r="A136" s="564"/>
      <c r="B136" s="107" t="s">
        <v>135</v>
      </c>
      <c r="C136" s="123">
        <v>155</v>
      </c>
      <c r="D136" s="123">
        <v>165</v>
      </c>
      <c r="E136" s="15">
        <f t="shared" si="23"/>
        <v>8.9786145725635307E-3</v>
      </c>
      <c r="F136" s="79">
        <f t="shared" si="24"/>
        <v>6.4516129032258063E-2</v>
      </c>
      <c r="G136" s="16"/>
      <c r="H136" s="487">
        <v>565</v>
      </c>
      <c r="I136" s="487">
        <v>503</v>
      </c>
      <c r="J136" s="15">
        <f t="shared" si="25"/>
        <v>1.7001284391266139E-2</v>
      </c>
      <c r="K136" s="79">
        <f t="shared" si="26"/>
        <v>-0.10973451327433628</v>
      </c>
      <c r="M136"/>
      <c r="N136"/>
      <c r="O136"/>
    </row>
    <row r="137" spans="1:15" ht="15" customHeight="1">
      <c r="A137" s="565"/>
      <c r="B137" s="108" t="s">
        <v>84</v>
      </c>
      <c r="C137" s="384">
        <v>13726</v>
      </c>
      <c r="D137" s="384">
        <v>18377</v>
      </c>
      <c r="E137" s="15">
        <f t="shared" si="23"/>
        <v>1</v>
      </c>
      <c r="F137" s="79">
        <f t="shared" si="24"/>
        <v>0.33884598572053037</v>
      </c>
      <c r="G137" s="282"/>
      <c r="H137" s="385">
        <v>25034</v>
      </c>
      <c r="I137" s="385">
        <v>29586</v>
      </c>
      <c r="J137" s="15">
        <f t="shared" si="25"/>
        <v>1</v>
      </c>
      <c r="K137" s="79">
        <f t="shared" si="26"/>
        <v>0.18183270751777583</v>
      </c>
      <c r="M137"/>
      <c r="N137"/>
      <c r="O137"/>
    </row>
    <row r="138" spans="1:15" ht="15" customHeight="1">
      <c r="A138" s="563" t="s">
        <v>44</v>
      </c>
      <c r="B138" s="145" t="s">
        <v>136</v>
      </c>
      <c r="C138" s="386">
        <v>494</v>
      </c>
      <c r="D138" s="386">
        <v>540</v>
      </c>
      <c r="E138" s="143">
        <f>D138/$D$148</f>
        <v>8.5267645665561345E-2</v>
      </c>
      <c r="F138" s="289">
        <f>IF(ISERROR((D138-C138)/C138),".",(D138-C138)/C138)</f>
        <v>9.3117408906882596E-2</v>
      </c>
      <c r="G138" s="147"/>
      <c r="H138" s="387">
        <v>1120</v>
      </c>
      <c r="I138" s="387">
        <v>1265</v>
      </c>
      <c r="J138" s="143">
        <f>I138/$I$148</f>
        <v>9.4178082191780824E-2</v>
      </c>
      <c r="K138" s="289">
        <f>IF(ISERROR((I138-H138)/H138),".",(I138-H138)/H138)</f>
        <v>0.12946428571428573</v>
      </c>
      <c r="M138"/>
      <c r="N138"/>
      <c r="O138"/>
    </row>
    <row r="139" spans="1:15" ht="15" customHeight="1">
      <c r="A139" s="564"/>
      <c r="B139" s="107" t="s">
        <v>70</v>
      </c>
      <c r="C139" s="379">
        <v>2756</v>
      </c>
      <c r="D139" s="379">
        <v>2728</v>
      </c>
      <c r="E139" s="15">
        <f t="shared" ref="E139:E148" si="27">D139/$D$148</f>
        <v>0.43075951365861359</v>
      </c>
      <c r="F139" s="79">
        <f t="shared" ref="F139:F148" si="28">IF(ISERROR((D139-C139)/C139),".",(D139-C139)/C139)</f>
        <v>-1.0159651669085631E-2</v>
      </c>
      <c r="G139" s="6"/>
      <c r="H139" s="380">
        <v>5610</v>
      </c>
      <c r="I139" s="380">
        <v>5705</v>
      </c>
      <c r="J139" s="15">
        <f t="shared" ref="J139:J148" si="29">I139/$I$148</f>
        <v>0.42473198332340678</v>
      </c>
      <c r="K139" s="79">
        <f t="shared" ref="K139:K175" si="30">IF(ISERROR((I139-H139)/H139),".",(I139-H139)/H139)</f>
        <v>1.6934046345811051E-2</v>
      </c>
      <c r="M139"/>
      <c r="N139"/>
      <c r="O139"/>
    </row>
    <row r="140" spans="1:15" ht="15" customHeight="1">
      <c r="A140" s="564"/>
      <c r="B140" s="107" t="s">
        <v>71</v>
      </c>
      <c r="C140" s="379">
        <v>201</v>
      </c>
      <c r="D140" s="379">
        <v>220</v>
      </c>
      <c r="E140" s="15">
        <f t="shared" si="27"/>
        <v>3.4738670456339805E-2</v>
      </c>
      <c r="F140" s="79">
        <f t="shared" si="28"/>
        <v>9.4527363184079602E-2</v>
      </c>
      <c r="G140" s="16"/>
      <c r="H140" s="380">
        <v>672</v>
      </c>
      <c r="I140" s="380">
        <v>607</v>
      </c>
      <c r="J140" s="15">
        <f t="shared" si="29"/>
        <v>4.5190589636688504E-2</v>
      </c>
      <c r="K140" s="79">
        <f t="shared" si="30"/>
        <v>-9.6726190476190479E-2</v>
      </c>
      <c r="M140"/>
      <c r="N140"/>
      <c r="O140"/>
    </row>
    <row r="141" spans="1:15" ht="15" customHeight="1">
      <c r="A141" s="564"/>
      <c r="B141" s="107" t="s">
        <v>137</v>
      </c>
      <c r="C141" s="379">
        <v>1789</v>
      </c>
      <c r="D141" s="379">
        <v>1290</v>
      </c>
      <c r="E141" s="15">
        <f t="shared" si="27"/>
        <v>0.20369493131217434</v>
      </c>
      <c r="F141" s="79">
        <f t="shared" si="28"/>
        <v>-0.27892677473448851</v>
      </c>
      <c r="G141" s="16"/>
      <c r="H141" s="380">
        <v>4161</v>
      </c>
      <c r="I141" s="380">
        <v>3620</v>
      </c>
      <c r="J141" s="15">
        <f t="shared" si="29"/>
        <v>0.26950565812983918</v>
      </c>
      <c r="K141" s="79">
        <f t="shared" si="30"/>
        <v>-0.13001682287911559</v>
      </c>
      <c r="M141"/>
      <c r="N141"/>
      <c r="O141"/>
    </row>
    <row r="142" spans="1:15" ht="15" customHeight="1">
      <c r="A142" s="564"/>
      <c r="B142" s="107" t="s">
        <v>172</v>
      </c>
      <c r="C142" s="379">
        <v>57</v>
      </c>
      <c r="D142" s="379">
        <v>44</v>
      </c>
      <c r="E142" s="15">
        <f t="shared" si="27"/>
        <v>6.9477340912679616E-3</v>
      </c>
      <c r="F142" s="79">
        <f t="shared" si="28"/>
        <v>-0.22807017543859648</v>
      </c>
      <c r="G142" s="16"/>
      <c r="H142" s="380">
        <v>81</v>
      </c>
      <c r="I142" s="380">
        <v>76</v>
      </c>
      <c r="J142" s="15">
        <f t="shared" si="29"/>
        <v>5.658129839189994E-3</v>
      </c>
      <c r="K142" s="79">
        <f t="shared" si="30"/>
        <v>-6.1728395061728392E-2</v>
      </c>
      <c r="M142"/>
      <c r="N142"/>
      <c r="O142"/>
    </row>
    <row r="143" spans="1:15" ht="15" customHeight="1">
      <c r="A143" s="564"/>
      <c r="B143" s="107" t="s">
        <v>217</v>
      </c>
      <c r="C143" s="379">
        <v>1294</v>
      </c>
      <c r="D143" s="379">
        <v>1269</v>
      </c>
      <c r="E143" s="15">
        <f t="shared" si="27"/>
        <v>0.20037896731406915</v>
      </c>
      <c r="F143" s="79">
        <f t="shared" si="28"/>
        <v>-1.9319938176197836E-2</v>
      </c>
      <c r="G143" s="16"/>
      <c r="H143" s="380">
        <v>1770</v>
      </c>
      <c r="I143" s="380">
        <v>1632</v>
      </c>
      <c r="J143" s="15">
        <f t="shared" si="29"/>
        <v>0.12150089338892198</v>
      </c>
      <c r="K143" s="79">
        <f t="shared" si="30"/>
        <v>-7.796610169491526E-2</v>
      </c>
      <c r="M143"/>
      <c r="N143"/>
      <c r="O143"/>
    </row>
    <row r="144" spans="1:15" ht="15" customHeight="1">
      <c r="A144" s="564"/>
      <c r="B144" s="107" t="s">
        <v>113</v>
      </c>
      <c r="C144" s="379">
        <v>22</v>
      </c>
      <c r="D144" s="379">
        <v>27</v>
      </c>
      <c r="E144" s="15">
        <f t="shared" si="27"/>
        <v>4.2633822832780673E-3</v>
      </c>
      <c r="F144" s="79">
        <f t="shared" si="28"/>
        <v>0.22727272727272727</v>
      </c>
      <c r="G144" s="6"/>
      <c r="H144" s="380">
        <v>71</v>
      </c>
      <c r="I144" s="380">
        <v>73</v>
      </c>
      <c r="J144" s="15">
        <f t="shared" si="29"/>
        <v>5.434782608695652E-3</v>
      </c>
      <c r="K144" s="79">
        <f t="shared" si="30"/>
        <v>2.8169014084507043E-2</v>
      </c>
      <c r="M144"/>
      <c r="N144"/>
      <c r="O144"/>
    </row>
    <row r="145" spans="1:15" ht="15" customHeight="1">
      <c r="A145" s="564"/>
      <c r="B145" s="17" t="s">
        <v>250</v>
      </c>
      <c r="C145" s="379">
        <v>12</v>
      </c>
      <c r="D145" s="379">
        <v>57</v>
      </c>
      <c r="E145" s="15">
        <f t="shared" si="27"/>
        <v>9.0004737091425868E-3</v>
      </c>
      <c r="F145" s="79">
        <f t="shared" si="28"/>
        <v>3.75</v>
      </c>
      <c r="G145" s="6"/>
      <c r="H145" s="380">
        <v>12</v>
      </c>
      <c r="I145" s="380">
        <v>69</v>
      </c>
      <c r="J145" s="15">
        <f t="shared" si="29"/>
        <v>5.1369863013698627E-3</v>
      </c>
      <c r="K145" s="79">
        <f t="shared" si="30"/>
        <v>4.75</v>
      </c>
      <c r="M145"/>
      <c r="N145"/>
      <c r="O145"/>
    </row>
    <row r="146" spans="1:15" ht="15" customHeight="1">
      <c r="A146" s="564"/>
      <c r="B146" s="107" t="s">
        <v>120</v>
      </c>
      <c r="C146" s="379">
        <v>119</v>
      </c>
      <c r="D146" s="379">
        <v>123</v>
      </c>
      <c r="E146" s="15">
        <f t="shared" si="27"/>
        <v>1.9422074846044527E-2</v>
      </c>
      <c r="F146" s="79">
        <f t="shared" si="28"/>
        <v>3.3613445378151259E-2</v>
      </c>
      <c r="G146" s="16"/>
      <c r="H146" s="380">
        <v>316</v>
      </c>
      <c r="I146" s="380">
        <v>328</v>
      </c>
      <c r="J146" s="15">
        <f t="shared" si="29"/>
        <v>2.4419297200714712E-2</v>
      </c>
      <c r="K146" s="79">
        <f t="shared" si="30"/>
        <v>3.7974683544303799E-2</v>
      </c>
      <c r="M146"/>
      <c r="N146"/>
      <c r="O146"/>
    </row>
    <row r="147" spans="1:15" ht="15" customHeight="1">
      <c r="A147" s="564"/>
      <c r="B147" s="17" t="s">
        <v>218</v>
      </c>
      <c r="C147" s="379">
        <v>14</v>
      </c>
      <c r="D147" s="379">
        <v>35</v>
      </c>
      <c r="E147" s="15">
        <f t="shared" si="27"/>
        <v>5.5266066635086056E-3</v>
      </c>
      <c r="F147" s="79">
        <f t="shared" si="28"/>
        <v>1.5</v>
      </c>
      <c r="G147" s="388"/>
      <c r="H147" s="389">
        <v>48</v>
      </c>
      <c r="I147" s="389">
        <v>57</v>
      </c>
      <c r="J147" s="15">
        <f t="shared" si="29"/>
        <v>4.2435973793924957E-3</v>
      </c>
      <c r="K147" s="79">
        <f t="shared" si="30"/>
        <v>0.1875</v>
      </c>
      <c r="M147"/>
      <c r="N147"/>
      <c r="O147"/>
    </row>
    <row r="148" spans="1:15" ht="15" customHeight="1">
      <c r="A148" s="565"/>
      <c r="B148" s="108" t="s">
        <v>85</v>
      </c>
      <c r="C148" s="390">
        <v>6758</v>
      </c>
      <c r="D148" s="390">
        <v>6333</v>
      </c>
      <c r="E148" s="19">
        <f t="shared" si="27"/>
        <v>1</v>
      </c>
      <c r="F148" s="79">
        <f t="shared" si="28"/>
        <v>-6.2888428529150636E-2</v>
      </c>
      <c r="G148" s="14"/>
      <c r="H148" s="391">
        <v>13861</v>
      </c>
      <c r="I148" s="391">
        <v>13432</v>
      </c>
      <c r="J148" s="15">
        <f t="shared" si="29"/>
        <v>1</v>
      </c>
      <c r="K148" s="441">
        <f t="shared" si="30"/>
        <v>-3.0950147896977129E-2</v>
      </c>
      <c r="M148"/>
      <c r="N148"/>
      <c r="O148"/>
    </row>
    <row r="149" spans="1:15" ht="15" customHeight="1">
      <c r="A149" s="563" t="s">
        <v>51</v>
      </c>
      <c r="B149" s="156" t="s">
        <v>114</v>
      </c>
      <c r="C149" s="144">
        <v>1502</v>
      </c>
      <c r="D149" s="144">
        <v>1782</v>
      </c>
      <c r="E149" s="15">
        <f>D149/$D$154</f>
        <v>0.33603620592117667</v>
      </c>
      <c r="F149" s="289">
        <f>IF(ISERROR((D149-C149)/C149),".",(D149-C149)/C149)</f>
        <v>0.18641810918774968</v>
      </c>
      <c r="G149" s="144"/>
      <c r="H149" s="144">
        <v>2256</v>
      </c>
      <c r="I149" s="144">
        <v>2623</v>
      </c>
      <c r="J149" s="143">
        <f>I149/$I$154</f>
        <v>0.35417229273561979</v>
      </c>
      <c r="K149" s="79">
        <f t="shared" si="30"/>
        <v>0.162677304964539</v>
      </c>
      <c r="M149"/>
      <c r="N149"/>
      <c r="O149"/>
    </row>
    <row r="150" spans="1:15" ht="15" customHeight="1">
      <c r="A150" s="564"/>
      <c r="B150" s="107" t="s">
        <v>195</v>
      </c>
      <c r="C150" s="392">
        <v>1448</v>
      </c>
      <c r="D150" s="392">
        <v>2286</v>
      </c>
      <c r="E150" s="15">
        <f t="shared" ref="E150:E154" si="31">D150/$D$154</f>
        <v>0.43107674900999432</v>
      </c>
      <c r="F150" s="79">
        <f t="shared" ref="F150:F175" si="32">IF(ISERROR((D150-C150)/C150),".",(D150-C150)/C150)</f>
        <v>0.57872928176795579</v>
      </c>
      <c r="G150" s="6"/>
      <c r="H150" s="135">
        <v>1911</v>
      </c>
      <c r="I150" s="135">
        <v>2842</v>
      </c>
      <c r="J150" s="15">
        <f t="shared" ref="J150:J154" si="33">I150/$I$154</f>
        <v>0.38374291115311909</v>
      </c>
      <c r="K150" s="79">
        <f t="shared" si="30"/>
        <v>0.48717948717948717</v>
      </c>
      <c r="M150"/>
      <c r="N150"/>
      <c r="O150"/>
    </row>
    <row r="151" spans="1:15" ht="15" customHeight="1">
      <c r="A151" s="564"/>
      <c r="B151" s="107" t="s">
        <v>206</v>
      </c>
      <c r="C151" s="392">
        <v>661</v>
      </c>
      <c r="D151" s="392">
        <v>682</v>
      </c>
      <c r="E151" s="15">
        <f t="shared" si="31"/>
        <v>0.12860644917970959</v>
      </c>
      <c r="F151" s="79">
        <f t="shared" si="32"/>
        <v>3.1770045385779121E-2</v>
      </c>
      <c r="G151" s="16"/>
      <c r="H151" s="135">
        <v>1198</v>
      </c>
      <c r="I151" s="135">
        <v>1281</v>
      </c>
      <c r="J151" s="15">
        <f t="shared" si="33"/>
        <v>0.17296786389413987</v>
      </c>
      <c r="K151" s="79">
        <f t="shared" si="30"/>
        <v>6.9282136894824708E-2</v>
      </c>
      <c r="M151"/>
      <c r="N151"/>
      <c r="O151"/>
    </row>
    <row r="152" spans="1:15" ht="15" customHeight="1">
      <c r="A152" s="564"/>
      <c r="B152" s="107" t="s">
        <v>173</v>
      </c>
      <c r="C152" s="392">
        <v>25</v>
      </c>
      <c r="D152" s="392">
        <v>26</v>
      </c>
      <c r="E152" s="15">
        <f t="shared" si="31"/>
        <v>4.9028851593437674E-3</v>
      </c>
      <c r="F152" s="79">
        <f t="shared" si="32"/>
        <v>0.04</v>
      </c>
      <c r="G152" s="16"/>
      <c r="H152" s="136">
        <v>59</v>
      </c>
      <c r="I152" s="136">
        <v>59</v>
      </c>
      <c r="J152" s="15">
        <f t="shared" si="33"/>
        <v>7.9665136375911428E-3</v>
      </c>
      <c r="K152" s="79">
        <f t="shared" si="30"/>
        <v>0</v>
      </c>
      <c r="M152"/>
      <c r="N152"/>
      <c r="O152"/>
    </row>
    <row r="153" spans="1:15" ht="15" customHeight="1">
      <c r="A153" s="564"/>
      <c r="B153" s="107" t="s">
        <v>278</v>
      </c>
      <c r="C153" s="392">
        <v>0</v>
      </c>
      <c r="D153" s="392">
        <v>527</v>
      </c>
      <c r="E153" s="15">
        <f t="shared" si="31"/>
        <v>9.9377710729775595E-2</v>
      </c>
      <c r="F153" s="79" t="str">
        <f t="shared" si="32"/>
        <v>.</v>
      </c>
      <c r="G153" s="16"/>
      <c r="H153" s="136">
        <v>0</v>
      </c>
      <c r="I153" s="136">
        <v>601</v>
      </c>
      <c r="J153" s="15">
        <f t="shared" si="33"/>
        <v>8.1150418579530106E-2</v>
      </c>
      <c r="K153" s="79" t="str">
        <f t="shared" si="30"/>
        <v>.</v>
      </c>
      <c r="M153"/>
      <c r="N153"/>
      <c r="O153"/>
    </row>
    <row r="154" spans="1:15" ht="15" customHeight="1">
      <c r="A154" s="565"/>
      <c r="B154" s="108" t="s">
        <v>86</v>
      </c>
      <c r="C154" s="393">
        <v>3636</v>
      </c>
      <c r="D154" s="393">
        <v>5303</v>
      </c>
      <c r="E154" s="19">
        <f t="shared" si="31"/>
        <v>1</v>
      </c>
      <c r="F154" s="441">
        <f t="shared" si="32"/>
        <v>0.45847084708470848</v>
      </c>
      <c r="G154" s="11"/>
      <c r="H154" s="394">
        <v>5424</v>
      </c>
      <c r="I154" s="394">
        <v>7406</v>
      </c>
      <c r="J154" s="15">
        <f t="shared" si="33"/>
        <v>1</v>
      </c>
      <c r="K154" s="441">
        <f t="shared" si="30"/>
        <v>0.36541297935103245</v>
      </c>
      <c r="M154"/>
      <c r="N154"/>
      <c r="O154"/>
    </row>
    <row r="155" spans="1:15" ht="15" customHeight="1">
      <c r="A155" s="563" t="s">
        <v>55</v>
      </c>
      <c r="B155" s="145" t="s">
        <v>174</v>
      </c>
      <c r="C155" s="395">
        <v>50</v>
      </c>
      <c r="D155" s="395">
        <v>61</v>
      </c>
      <c r="E155" s="15">
        <f>D155/$D$169</f>
        <v>3.9057497758996028E-3</v>
      </c>
      <c r="F155" s="79">
        <f t="shared" si="32"/>
        <v>0.22</v>
      </c>
      <c r="G155" s="147"/>
      <c r="H155" s="396">
        <v>215</v>
      </c>
      <c r="I155" s="396">
        <v>228</v>
      </c>
      <c r="J155" s="143">
        <f>I155/$I$169</f>
        <v>7.0283600493218253E-3</v>
      </c>
      <c r="K155" s="79">
        <f t="shared" si="30"/>
        <v>6.0465116279069767E-2</v>
      </c>
      <c r="M155"/>
      <c r="N155"/>
      <c r="O155"/>
    </row>
    <row r="156" spans="1:15" ht="15" customHeight="1">
      <c r="A156" s="564"/>
      <c r="B156" s="107" t="s">
        <v>175</v>
      </c>
      <c r="C156" s="399" t="s">
        <v>290</v>
      </c>
      <c r="D156" s="399">
        <v>0</v>
      </c>
      <c r="E156" s="79">
        <f t="shared" ref="E156:E169" si="34">D156/$D$169</f>
        <v>0</v>
      </c>
      <c r="F156" s="79" t="s">
        <v>290</v>
      </c>
      <c r="G156" s="388"/>
      <c r="H156" s="400" t="s">
        <v>290</v>
      </c>
      <c r="I156" s="398">
        <v>0</v>
      </c>
      <c r="J156" s="15">
        <f t="shared" ref="J156:J169" si="35">I156/$I$169</f>
        <v>0</v>
      </c>
      <c r="K156" s="79" t="s">
        <v>290</v>
      </c>
      <c r="M156"/>
      <c r="N156"/>
      <c r="O156"/>
    </row>
    <row r="157" spans="1:15" ht="15" customHeight="1">
      <c r="A157" s="564"/>
      <c r="B157" s="107" t="s">
        <v>243</v>
      </c>
      <c r="C157" s="397">
        <v>41</v>
      </c>
      <c r="D157" s="397">
        <v>54</v>
      </c>
      <c r="E157" s="15">
        <f t="shared" si="34"/>
        <v>3.4575489819439107E-3</v>
      </c>
      <c r="F157" s="79">
        <f t="shared" si="32"/>
        <v>0.31707317073170732</v>
      </c>
      <c r="G157" s="16"/>
      <c r="H157" s="398">
        <v>66</v>
      </c>
      <c r="I157" s="398">
        <v>120</v>
      </c>
      <c r="J157" s="15">
        <f t="shared" si="35"/>
        <v>3.6991368680641184E-3</v>
      </c>
      <c r="K157" s="79">
        <f t="shared" si="30"/>
        <v>0.81818181818181823</v>
      </c>
      <c r="M157"/>
      <c r="N157"/>
      <c r="O157"/>
    </row>
    <row r="158" spans="1:15" ht="15" customHeight="1">
      <c r="A158" s="564"/>
      <c r="B158" s="107" t="s">
        <v>176</v>
      </c>
      <c r="C158" s="397">
        <v>1238</v>
      </c>
      <c r="D158" s="397">
        <v>1262</v>
      </c>
      <c r="E158" s="15">
        <f t="shared" si="34"/>
        <v>8.0804200281726218E-2</v>
      </c>
      <c r="F158" s="79">
        <f t="shared" si="32"/>
        <v>1.9386106623586429E-2</v>
      </c>
      <c r="G158" s="16"/>
      <c r="H158" s="398">
        <v>3483</v>
      </c>
      <c r="I158" s="398">
        <v>3482</v>
      </c>
      <c r="J158" s="15">
        <f t="shared" si="35"/>
        <v>0.10733662145499384</v>
      </c>
      <c r="K158" s="79">
        <f t="shared" si="30"/>
        <v>-2.871088142405972E-4</v>
      </c>
      <c r="M158"/>
      <c r="N158"/>
      <c r="O158"/>
    </row>
    <row r="159" spans="1:15" ht="15" customHeight="1">
      <c r="A159" s="564"/>
      <c r="B159" s="107" t="s">
        <v>177</v>
      </c>
      <c r="C159" s="397">
        <v>17</v>
      </c>
      <c r="D159" s="397">
        <v>0</v>
      </c>
      <c r="E159" s="15">
        <f t="shared" si="34"/>
        <v>0</v>
      </c>
      <c r="F159" s="79">
        <f t="shared" si="32"/>
        <v>-1</v>
      </c>
      <c r="G159" s="16"/>
      <c r="H159" s="398">
        <v>131</v>
      </c>
      <c r="I159" s="398">
        <v>16</v>
      </c>
      <c r="J159" s="15">
        <f t="shared" si="35"/>
        <v>4.9321824907521577E-4</v>
      </c>
      <c r="K159" s="79">
        <f t="shared" si="30"/>
        <v>-0.87786259541984735</v>
      </c>
      <c r="M159"/>
      <c r="N159"/>
      <c r="O159"/>
    </row>
    <row r="160" spans="1:15" ht="15" customHeight="1">
      <c r="A160" s="564"/>
      <c r="B160" s="17" t="s">
        <v>251</v>
      </c>
      <c r="C160" s="399" t="s">
        <v>289</v>
      </c>
      <c r="D160" s="397">
        <v>48</v>
      </c>
      <c r="E160" s="15">
        <f t="shared" si="34"/>
        <v>3.073376872839032E-3</v>
      </c>
      <c r="F160" s="79" t="s">
        <v>290</v>
      </c>
      <c r="G160" s="16"/>
      <c r="H160" s="399" t="s">
        <v>289</v>
      </c>
      <c r="I160" s="398">
        <v>90</v>
      </c>
      <c r="J160" s="15">
        <f t="shared" si="35"/>
        <v>2.7743526510480886E-3</v>
      </c>
      <c r="K160" s="79" t="s">
        <v>290</v>
      </c>
      <c r="M160"/>
      <c r="N160"/>
      <c r="O160"/>
    </row>
    <row r="161" spans="1:15" ht="15" customHeight="1">
      <c r="A161" s="564"/>
      <c r="B161" s="107" t="s">
        <v>138</v>
      </c>
      <c r="C161" s="397">
        <v>151</v>
      </c>
      <c r="D161" s="397">
        <v>124</v>
      </c>
      <c r="E161" s="15">
        <f t="shared" si="34"/>
        <v>7.9395569215008326E-3</v>
      </c>
      <c r="F161" s="79">
        <f t="shared" si="32"/>
        <v>-0.17880794701986755</v>
      </c>
      <c r="G161" s="16"/>
      <c r="H161" s="398">
        <v>238</v>
      </c>
      <c r="I161" s="398">
        <v>203</v>
      </c>
      <c r="J161" s="15">
        <f t="shared" si="35"/>
        <v>6.2577065351417998E-3</v>
      </c>
      <c r="K161" s="79">
        <f t="shared" si="30"/>
        <v>-0.14705882352941177</v>
      </c>
      <c r="M161"/>
      <c r="N161"/>
      <c r="O161"/>
    </row>
    <row r="162" spans="1:15" ht="15" customHeight="1">
      <c r="A162" s="564"/>
      <c r="B162" s="107" t="s">
        <v>196</v>
      </c>
      <c r="C162" s="397">
        <v>425</v>
      </c>
      <c r="D162" s="397">
        <v>592</v>
      </c>
      <c r="E162" s="15">
        <f t="shared" si="34"/>
        <v>3.7904981431681396E-2</v>
      </c>
      <c r="F162" s="79">
        <f t="shared" si="32"/>
        <v>0.39294117647058824</v>
      </c>
      <c r="G162" s="16"/>
      <c r="H162" s="398">
        <v>827</v>
      </c>
      <c r="I162" s="398">
        <v>1155</v>
      </c>
      <c r="J162" s="15">
        <f t="shared" si="35"/>
        <v>3.5604192355117137E-2</v>
      </c>
      <c r="K162" s="79">
        <f t="shared" si="30"/>
        <v>0.39661426844014508</v>
      </c>
      <c r="M162"/>
      <c r="N162"/>
      <c r="O162"/>
    </row>
    <row r="163" spans="1:15" ht="15" customHeight="1">
      <c r="A163" s="564"/>
      <c r="B163" s="107" t="s">
        <v>139</v>
      </c>
      <c r="C163" s="397">
        <v>105</v>
      </c>
      <c r="D163" s="397">
        <v>154</v>
      </c>
      <c r="E163" s="15">
        <f t="shared" si="34"/>
        <v>9.8604174670252273E-3</v>
      </c>
      <c r="F163" s="79">
        <f t="shared" si="32"/>
        <v>0.46666666666666667</v>
      </c>
      <c r="G163" s="16"/>
      <c r="H163" s="398">
        <v>203</v>
      </c>
      <c r="I163" s="398">
        <v>260</v>
      </c>
      <c r="J163" s="15">
        <f t="shared" si="35"/>
        <v>8.0147965474722561E-3</v>
      </c>
      <c r="K163" s="79">
        <f t="shared" si="30"/>
        <v>0.28078817733990147</v>
      </c>
      <c r="M163"/>
      <c r="N163"/>
      <c r="O163"/>
    </row>
    <row r="164" spans="1:15" ht="15" customHeight="1">
      <c r="A164" s="564"/>
      <c r="B164" s="107" t="s">
        <v>178</v>
      </c>
      <c r="C164" s="397">
        <v>155</v>
      </c>
      <c r="D164" s="397">
        <v>141</v>
      </c>
      <c r="E164" s="15">
        <f t="shared" si="34"/>
        <v>9.0280445639646569E-3</v>
      </c>
      <c r="F164" s="79">
        <f t="shared" si="32"/>
        <v>-9.0322580645161285E-2</v>
      </c>
      <c r="G164" s="16"/>
      <c r="H164" s="398">
        <v>305</v>
      </c>
      <c r="I164" s="398">
        <v>261</v>
      </c>
      <c r="J164" s="15">
        <f t="shared" si="35"/>
        <v>8.0456226880394575E-3</v>
      </c>
      <c r="K164" s="79">
        <f t="shared" si="30"/>
        <v>-0.14426229508196722</v>
      </c>
      <c r="M164"/>
      <c r="N164"/>
      <c r="O164"/>
    </row>
    <row r="165" spans="1:15" ht="15" customHeight="1">
      <c r="A165" s="564"/>
      <c r="B165" s="107" t="s">
        <v>145</v>
      </c>
      <c r="C165" s="397">
        <v>399</v>
      </c>
      <c r="D165" s="397">
        <v>636</v>
      </c>
      <c r="E165" s="15">
        <f t="shared" si="34"/>
        <v>4.0722243565117174E-2</v>
      </c>
      <c r="F165" s="79">
        <f t="shared" si="32"/>
        <v>0.59398496240601506</v>
      </c>
      <c r="G165" s="16"/>
      <c r="H165" s="398">
        <v>663</v>
      </c>
      <c r="I165" s="398">
        <v>830</v>
      </c>
      <c r="J165" s="15">
        <f t="shared" si="35"/>
        <v>2.5585696670776818E-2</v>
      </c>
      <c r="K165" s="79">
        <f t="shared" si="30"/>
        <v>0.25188536953242835</v>
      </c>
      <c r="M165"/>
      <c r="N165"/>
      <c r="O165"/>
    </row>
    <row r="166" spans="1:15" ht="15" customHeight="1">
      <c r="A166" s="564"/>
      <c r="B166" s="107" t="s">
        <v>118</v>
      </c>
      <c r="C166" s="397">
        <v>122</v>
      </c>
      <c r="D166" s="397">
        <v>117</v>
      </c>
      <c r="E166" s="15">
        <f t="shared" si="34"/>
        <v>7.4913561275451405E-3</v>
      </c>
      <c r="F166" s="79">
        <f t="shared" si="32"/>
        <v>-4.0983606557377046E-2</v>
      </c>
      <c r="G166" s="16"/>
      <c r="H166" s="398">
        <v>280</v>
      </c>
      <c r="I166" s="398">
        <v>264</v>
      </c>
      <c r="J166" s="15">
        <f t="shared" si="35"/>
        <v>8.13810110974106E-3</v>
      </c>
      <c r="K166" s="79">
        <f t="shared" si="30"/>
        <v>-5.7142857142857141E-2</v>
      </c>
      <c r="M166"/>
      <c r="N166"/>
      <c r="O166"/>
    </row>
    <row r="167" spans="1:15" ht="15" customHeight="1">
      <c r="A167" s="564"/>
      <c r="B167" s="107" t="s">
        <v>115</v>
      </c>
      <c r="C167" s="397">
        <v>273</v>
      </c>
      <c r="D167" s="397">
        <v>271</v>
      </c>
      <c r="E167" s="15">
        <f t="shared" si="34"/>
        <v>1.7351773594570366E-2</v>
      </c>
      <c r="F167" s="79">
        <f t="shared" si="32"/>
        <v>-7.326007326007326E-3</v>
      </c>
      <c r="G167" s="16"/>
      <c r="H167" s="398">
        <v>736</v>
      </c>
      <c r="I167" s="398">
        <v>710</v>
      </c>
      <c r="J167" s="15">
        <f t="shared" si="35"/>
        <v>2.1886559802712702E-2</v>
      </c>
      <c r="K167" s="79">
        <f t="shared" si="30"/>
        <v>-3.5326086956521736E-2</v>
      </c>
      <c r="M167"/>
      <c r="N167"/>
      <c r="O167"/>
    </row>
    <row r="168" spans="1:15" ht="15" customHeight="1">
      <c r="A168" s="564"/>
      <c r="B168" s="107" t="s">
        <v>179</v>
      </c>
      <c r="C168" s="399">
        <v>12345</v>
      </c>
      <c r="D168" s="399">
        <v>12158</v>
      </c>
      <c r="E168" s="15">
        <f t="shared" si="34"/>
        <v>0.77846075041618645</v>
      </c>
      <c r="F168" s="79">
        <f t="shared" si="32"/>
        <v>-1.5147833130822195E-2</v>
      </c>
      <c r="G168" s="388"/>
      <c r="H168" s="400">
        <v>24766</v>
      </c>
      <c r="I168" s="400">
        <v>24821</v>
      </c>
      <c r="J168" s="15">
        <f t="shared" si="35"/>
        <v>0.76513563501849569</v>
      </c>
      <c r="K168" s="79">
        <f t="shared" si="30"/>
        <v>2.2207865622224016E-3</v>
      </c>
      <c r="M168"/>
      <c r="N168"/>
      <c r="O168"/>
    </row>
    <row r="169" spans="1:15" ht="15" customHeight="1">
      <c r="A169" s="565"/>
      <c r="B169" s="108" t="s">
        <v>276</v>
      </c>
      <c r="C169" s="401">
        <v>15354</v>
      </c>
      <c r="D169" s="401">
        <v>15618</v>
      </c>
      <c r="E169" s="19">
        <f t="shared" si="34"/>
        <v>1</v>
      </c>
      <c r="F169" s="441">
        <f t="shared" si="32"/>
        <v>1.7194216490816726E-2</v>
      </c>
      <c r="G169" s="14"/>
      <c r="H169" s="402">
        <v>32017</v>
      </c>
      <c r="I169" s="402">
        <v>32440</v>
      </c>
      <c r="J169" s="15">
        <f t="shared" si="35"/>
        <v>1</v>
      </c>
      <c r="K169" s="441">
        <f t="shared" si="30"/>
        <v>1.3211731267764001E-2</v>
      </c>
      <c r="M169"/>
      <c r="N169"/>
      <c r="O169"/>
    </row>
    <row r="170" spans="1:15" ht="15" customHeight="1">
      <c r="A170" s="563" t="s">
        <v>61</v>
      </c>
      <c r="B170" s="145" t="s">
        <v>197</v>
      </c>
      <c r="C170" s="144">
        <v>1017</v>
      </c>
      <c r="D170" s="144">
        <v>795</v>
      </c>
      <c r="E170" s="7">
        <f>D170/$D$172</f>
        <v>1</v>
      </c>
      <c r="F170" s="79">
        <f t="shared" si="32"/>
        <v>-0.21828908554572271</v>
      </c>
      <c r="G170" s="7"/>
      <c r="H170" s="144">
        <v>1569</v>
      </c>
      <c r="I170" s="522" t="s">
        <v>290</v>
      </c>
      <c r="J170" s="290" t="s">
        <v>290</v>
      </c>
      <c r="K170" s="79" t="s">
        <v>290</v>
      </c>
      <c r="M170"/>
      <c r="N170"/>
      <c r="O170"/>
    </row>
    <row r="171" spans="1:15" ht="15" customHeight="1">
      <c r="A171" s="564"/>
      <c r="B171" s="107" t="s">
        <v>105</v>
      </c>
      <c r="C171" s="120">
        <v>0</v>
      </c>
      <c r="D171" s="120">
        <v>0</v>
      </c>
      <c r="E171" s="7">
        <f t="shared" ref="E171:E172" si="36">D171/$D$172</f>
        <v>0</v>
      </c>
      <c r="F171" s="79" t="str">
        <f t="shared" si="32"/>
        <v>.</v>
      </c>
      <c r="G171" s="16"/>
      <c r="H171" s="403">
        <v>12</v>
      </c>
      <c r="I171" s="521" t="s">
        <v>289</v>
      </c>
      <c r="J171" s="286" t="s">
        <v>290</v>
      </c>
      <c r="K171" s="79" t="s">
        <v>290</v>
      </c>
      <c r="M171"/>
      <c r="N171"/>
      <c r="O171"/>
    </row>
    <row r="172" spans="1:15" ht="15" customHeight="1">
      <c r="A172" s="565"/>
      <c r="B172" s="108" t="s">
        <v>90</v>
      </c>
      <c r="C172" s="404">
        <v>1017</v>
      </c>
      <c r="D172" s="404">
        <v>795</v>
      </c>
      <c r="E172" s="458">
        <f t="shared" si="36"/>
        <v>1</v>
      </c>
      <c r="F172" s="441">
        <f t="shared" si="32"/>
        <v>-0.21828908554572271</v>
      </c>
      <c r="G172" s="405"/>
      <c r="H172" s="406">
        <v>1581</v>
      </c>
      <c r="I172" s="406">
        <v>1285</v>
      </c>
      <c r="J172" s="458">
        <f t="shared" ref="J172" si="37">I172/$I$172</f>
        <v>1</v>
      </c>
      <c r="K172" s="441">
        <f t="shared" si="30"/>
        <v>-0.18722327640733713</v>
      </c>
      <c r="M172"/>
      <c r="N172"/>
      <c r="O172"/>
    </row>
    <row r="173" spans="1:15" ht="15" customHeight="1">
      <c r="A173" s="563" t="s">
        <v>64</v>
      </c>
      <c r="B173" s="107" t="s">
        <v>73</v>
      </c>
      <c r="C173" s="407">
        <v>1005</v>
      </c>
      <c r="D173" s="407">
        <v>857</v>
      </c>
      <c r="E173" s="15">
        <f>D173/$D$174</f>
        <v>1</v>
      </c>
      <c r="F173" s="79">
        <f t="shared" si="32"/>
        <v>-0.14726368159203981</v>
      </c>
      <c r="G173" s="16"/>
      <c r="H173" s="408">
        <v>2783</v>
      </c>
      <c r="I173" s="408">
        <v>2549</v>
      </c>
      <c r="J173" s="15">
        <f>I173/$I$174</f>
        <v>1</v>
      </c>
      <c r="K173" s="79">
        <f t="shared" si="30"/>
        <v>-8.4081925979159186E-2</v>
      </c>
      <c r="M173"/>
      <c r="N173"/>
      <c r="O173"/>
    </row>
    <row r="174" spans="1:15" ht="15" customHeight="1">
      <c r="A174" s="565"/>
      <c r="B174" s="105" t="s">
        <v>91</v>
      </c>
      <c r="C174" s="409">
        <v>1005</v>
      </c>
      <c r="D174" s="409">
        <v>857</v>
      </c>
      <c r="E174" s="15">
        <f>D174/$D$174</f>
        <v>1</v>
      </c>
      <c r="F174" s="441">
        <f t="shared" si="32"/>
        <v>-0.14726368159203981</v>
      </c>
      <c r="G174" s="282"/>
      <c r="H174" s="410">
        <v>2783</v>
      </c>
      <c r="I174" s="410">
        <v>2549</v>
      </c>
      <c r="J174" s="15">
        <f>I174/$I$174</f>
        <v>1</v>
      </c>
      <c r="K174" s="441">
        <f t="shared" si="30"/>
        <v>-8.4081925979159186E-2</v>
      </c>
      <c r="M174"/>
      <c r="N174"/>
      <c r="O174"/>
    </row>
    <row r="175" spans="1:15" s="12" customFormat="1" ht="15" customHeight="1">
      <c r="A175" s="153" t="s">
        <v>102</v>
      </c>
      <c r="B175" s="151"/>
      <c r="C175" s="411">
        <v>76872</v>
      </c>
      <c r="D175" s="411">
        <v>91234</v>
      </c>
      <c r="E175" s="154">
        <f>D175/$D$175</f>
        <v>1</v>
      </c>
      <c r="F175" s="464">
        <f t="shared" si="32"/>
        <v>0.18683005515662399</v>
      </c>
      <c r="G175" s="412"/>
      <c r="H175" s="413">
        <v>147555</v>
      </c>
      <c r="I175" s="413">
        <v>171350</v>
      </c>
      <c r="J175" s="154">
        <f>I175/$I$175</f>
        <v>1</v>
      </c>
      <c r="K175" s="441">
        <f t="shared" si="30"/>
        <v>0.16126190234149979</v>
      </c>
      <c r="M175"/>
      <c r="N175"/>
      <c r="O175"/>
    </row>
    <row r="176" spans="1:15" ht="15" customHeight="1">
      <c r="B176" s="17"/>
      <c r="M176"/>
      <c r="N176"/>
      <c r="O176"/>
    </row>
    <row r="177" spans="1:15" ht="15" customHeight="1">
      <c r="A177" s="103" t="s">
        <v>186</v>
      </c>
      <c r="C177" s="104"/>
      <c r="D177" s="104"/>
      <c r="E177" s="104"/>
      <c r="F177" s="440"/>
      <c r="G177" s="104"/>
      <c r="H177" s="104"/>
      <c r="I177" s="104"/>
      <c r="J177" s="104"/>
      <c r="K177" s="440"/>
      <c r="M177"/>
      <c r="N177"/>
      <c r="O177"/>
    </row>
    <row r="178" spans="1:15" ht="15" customHeight="1">
      <c r="A178" s="103" t="s">
        <v>294</v>
      </c>
      <c r="C178" s="104"/>
      <c r="D178" s="104"/>
      <c r="E178" s="104"/>
      <c r="F178" s="440"/>
      <c r="G178" s="104"/>
      <c r="H178" s="104"/>
      <c r="I178" s="104"/>
      <c r="J178" s="104"/>
      <c r="K178" s="440"/>
      <c r="M178"/>
      <c r="N178"/>
      <c r="O178"/>
    </row>
    <row r="179" spans="1:15" ht="15" customHeight="1">
      <c r="A179" s="3" t="s">
        <v>302</v>
      </c>
      <c r="C179" s="104"/>
      <c r="D179" s="104"/>
      <c r="E179" s="104"/>
      <c r="F179" s="440"/>
      <c r="G179" s="104"/>
      <c r="H179" s="104"/>
      <c r="I179" s="104"/>
      <c r="J179" s="104"/>
      <c r="K179" s="440"/>
      <c r="M179"/>
      <c r="N179"/>
      <c r="O179"/>
    </row>
    <row r="180" spans="1:15" ht="15" customHeight="1">
      <c r="A180" s="3" t="s">
        <v>301</v>
      </c>
      <c r="B180" s="102"/>
      <c r="C180" s="104"/>
      <c r="D180" s="104"/>
      <c r="E180" s="104"/>
      <c r="F180" s="440"/>
      <c r="G180" s="104"/>
      <c r="H180" s="104"/>
      <c r="I180" s="104"/>
      <c r="J180" s="104"/>
      <c r="K180" s="440"/>
    </row>
    <row r="181" spans="1:15" ht="15" customHeight="1">
      <c r="B181" s="102"/>
      <c r="C181" s="104"/>
      <c r="D181" s="104"/>
      <c r="E181" s="104"/>
      <c r="F181" s="440"/>
      <c r="G181" s="104"/>
      <c r="H181" s="104"/>
      <c r="I181" s="104"/>
      <c r="J181" s="104"/>
      <c r="K181" s="440"/>
    </row>
    <row r="182" spans="1:15" ht="15" customHeight="1">
      <c r="B182" s="102"/>
      <c r="C182" s="104"/>
      <c r="D182" s="104"/>
      <c r="E182" s="104"/>
      <c r="F182" s="440"/>
      <c r="G182" s="104"/>
      <c r="H182" s="104"/>
      <c r="I182" s="104"/>
      <c r="J182" s="104"/>
      <c r="K182" s="440"/>
    </row>
    <row r="183" spans="1:15" ht="15" customHeight="1">
      <c r="B183" s="3"/>
    </row>
    <row r="184" spans="1:15" ht="15" customHeight="1">
      <c r="B184" s="3"/>
    </row>
    <row r="185" spans="1:15" ht="15" customHeight="1">
      <c r="B185" s="17"/>
    </row>
  </sheetData>
  <mergeCells count="30">
    <mergeCell ref="B4:B6"/>
    <mergeCell ref="C4:F4"/>
    <mergeCell ref="H4:K4"/>
    <mergeCell ref="D5:E5"/>
    <mergeCell ref="F5:F6"/>
    <mergeCell ref="I5:J5"/>
    <mergeCell ref="K5:K6"/>
    <mergeCell ref="A45:A46"/>
    <mergeCell ref="B58:B60"/>
    <mergeCell ref="C58:F58"/>
    <mergeCell ref="H58:K58"/>
    <mergeCell ref="D59:E59"/>
    <mergeCell ref="F59:F60"/>
    <mergeCell ref="I59:J59"/>
    <mergeCell ref="K59:K60"/>
    <mergeCell ref="A7:A17"/>
    <mergeCell ref="A18:A26"/>
    <mergeCell ref="A27:A34"/>
    <mergeCell ref="A35:A40"/>
    <mergeCell ref="A41:A44"/>
    <mergeCell ref="A149:A154"/>
    <mergeCell ref="A155:A169"/>
    <mergeCell ref="A170:A172"/>
    <mergeCell ref="A173:A174"/>
    <mergeCell ref="A47:A49"/>
    <mergeCell ref="A50:A52"/>
    <mergeCell ref="A53:A54"/>
    <mergeCell ref="A61:A110"/>
    <mergeCell ref="A111:A137"/>
    <mergeCell ref="A138:A148"/>
  </mergeCells>
  <phoneticPr fontId="39" type="noConversion"/>
  <hyperlinks>
    <hyperlink ref="A1" location="Contents!A1" display="&lt;Back to contents&gt;" xr:uid="{00000000-0004-0000-0400-000000000000}"/>
  </hyperlinks>
  <pageMargins left="0.39370078740157483" right="0.39370078740157483" top="0.39370078740157483" bottom="0.39370078740157483" header="0" footer="0"/>
  <pageSetup paperSize="8" scale="87" fitToHeight="0" orientation="portrait" r:id="rId1"/>
  <headerFooter alignWithMargins="0"/>
  <rowBreaks count="1" manualBreakCount="1">
    <brk id="5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K4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9.26953125" defaultRowHeight="15" customHeight="1"/>
  <cols>
    <col min="1" max="1" width="23.7265625" style="17" customWidth="1"/>
    <col min="2" max="2" width="50.7265625" style="5" customWidth="1"/>
    <col min="3" max="4" width="9" style="17" customWidth="1"/>
    <col min="5" max="5" width="9" style="15" customWidth="1"/>
    <col min="6" max="6" width="9.7265625" style="79" customWidth="1"/>
    <col min="7" max="7" width="1.26953125" style="17" customWidth="1"/>
    <col min="8" max="8" width="10" style="17" customWidth="1"/>
    <col min="9" max="9" width="10.453125" style="17" customWidth="1"/>
    <col min="10" max="10" width="9" style="15" customWidth="1"/>
    <col min="11" max="11" width="9.7265625" style="79" customWidth="1"/>
    <col min="12" max="16384" width="9.26953125" style="17"/>
  </cols>
  <sheetData>
    <row r="1" spans="1:11" ht="15" customHeight="1">
      <c r="A1" s="25" t="s">
        <v>95</v>
      </c>
    </row>
    <row r="2" spans="1:11" s="171" customFormat="1" ht="30" customHeight="1">
      <c r="A2" s="192" t="s">
        <v>257</v>
      </c>
      <c r="E2" s="203"/>
      <c r="F2" s="288"/>
      <c r="J2" s="203"/>
      <c r="K2" s="288"/>
    </row>
    <row r="3" spans="1:11" ht="15" customHeight="1">
      <c r="A3" s="555" t="s">
        <v>121</v>
      </c>
      <c r="B3" s="555"/>
      <c r="C3" s="543" t="s">
        <v>74</v>
      </c>
      <c r="D3" s="543"/>
      <c r="E3" s="543"/>
      <c r="F3" s="543"/>
      <c r="G3" s="1"/>
      <c r="H3" s="543" t="s">
        <v>75</v>
      </c>
      <c r="I3" s="543"/>
      <c r="J3" s="543"/>
      <c r="K3" s="543"/>
    </row>
    <row r="4" spans="1:11" ht="15" customHeight="1">
      <c r="A4" s="556"/>
      <c r="B4" s="556"/>
      <c r="C4" s="8">
        <v>2022</v>
      </c>
      <c r="D4" s="544">
        <v>2023</v>
      </c>
      <c r="E4" s="544"/>
      <c r="F4" s="558" t="s">
        <v>263</v>
      </c>
      <c r="G4" s="8"/>
      <c r="H4" s="8">
        <v>2022</v>
      </c>
      <c r="I4" s="544">
        <v>2023</v>
      </c>
      <c r="J4" s="544"/>
      <c r="K4" s="558" t="s">
        <v>263</v>
      </c>
    </row>
    <row r="5" spans="1:11" ht="15" customHeight="1">
      <c r="A5" s="557"/>
      <c r="B5" s="557"/>
      <c r="C5" s="9" t="s">
        <v>96</v>
      </c>
      <c r="D5" s="9" t="s">
        <v>96</v>
      </c>
      <c r="E5" s="10" t="s">
        <v>78</v>
      </c>
      <c r="F5" s="559"/>
      <c r="G5" s="9"/>
      <c r="H5" s="9" t="s">
        <v>96</v>
      </c>
      <c r="I5" s="9" t="s">
        <v>96</v>
      </c>
      <c r="J5" s="10" t="s">
        <v>78</v>
      </c>
      <c r="K5" s="559"/>
    </row>
    <row r="6" spans="1:11" ht="15" customHeight="1">
      <c r="A6" s="547" t="s">
        <v>79</v>
      </c>
      <c r="B6" s="213" t="s">
        <v>265</v>
      </c>
      <c r="C6" s="414">
        <v>8738</v>
      </c>
      <c r="D6" s="414">
        <v>8495</v>
      </c>
      <c r="E6" s="142">
        <f>D6/$D$14</f>
        <v>1.9363103202262942E-2</v>
      </c>
      <c r="F6" s="289">
        <f>IF(ISERROR((D6-C6)/C6),".",(D6-C6)/C6)</f>
        <v>-2.7809567406729227E-2</v>
      </c>
      <c r="G6" s="144"/>
      <c r="H6" s="415">
        <v>46989</v>
      </c>
      <c r="I6" s="415">
        <v>46322</v>
      </c>
      <c r="J6" s="143">
        <f>I6/$I$14</f>
        <v>4.2226725482527989E-2</v>
      </c>
      <c r="K6" s="289">
        <f>IF(ISERROR((I6-H6)/H6),".",(I6-H6)/H6)</f>
        <v>-1.4194811551639746E-2</v>
      </c>
    </row>
    <row r="7" spans="1:11" ht="15" customHeight="1">
      <c r="A7" s="548"/>
      <c r="B7" s="214" t="s">
        <v>266</v>
      </c>
      <c r="C7" s="416">
        <v>105625</v>
      </c>
      <c r="D7" s="416">
        <v>137525</v>
      </c>
      <c r="E7" s="7">
        <f t="shared" ref="E7:E14" si="0">D7/$D$14</f>
        <v>0.31346801270055458</v>
      </c>
      <c r="F7" s="79">
        <f>IF(ISERROR((D7-C7)/C7),".",(D7-C7)/C7)</f>
        <v>0.30201183431952661</v>
      </c>
      <c r="G7" s="16"/>
      <c r="H7" s="417">
        <v>219895</v>
      </c>
      <c r="I7" s="417">
        <v>262880</v>
      </c>
      <c r="J7" s="15">
        <f t="shared" ref="J7:J14" si="1">I7/$I$14</f>
        <v>0.23963908282990712</v>
      </c>
      <c r="K7" s="79">
        <f t="shared" ref="K7:K47" si="2">IF(ISERROR((I7-H7)/H7),".",(I7-H7)/H7)</f>
        <v>0.19547966074717479</v>
      </c>
    </row>
    <row r="8" spans="1:11" ht="15" customHeight="1">
      <c r="A8" s="548"/>
      <c r="B8" s="176" t="s">
        <v>98</v>
      </c>
      <c r="C8" s="418">
        <f>SUM(C6:C7)</f>
        <v>114363</v>
      </c>
      <c r="D8" s="418">
        <f t="shared" ref="D8:I8" si="3">SUM(D6:D7)</f>
        <v>146020</v>
      </c>
      <c r="E8" s="7">
        <f t="shared" si="0"/>
        <v>0.3328311159028175</v>
      </c>
      <c r="F8" s="79">
        <f t="shared" ref="F8:F47" si="4">IF(ISERROR((D8-C8)/C8),".",(D8-C8)/C8)</f>
        <v>0.27681155618512981</v>
      </c>
      <c r="G8" s="418">
        <f t="shared" si="3"/>
        <v>0</v>
      </c>
      <c r="H8" s="418">
        <f t="shared" si="3"/>
        <v>266884</v>
      </c>
      <c r="I8" s="418">
        <f t="shared" si="3"/>
        <v>309202</v>
      </c>
      <c r="J8" s="15">
        <f t="shared" si="1"/>
        <v>0.28186580831243513</v>
      </c>
      <c r="K8" s="79">
        <f t="shared" si="2"/>
        <v>0.15856327093418865</v>
      </c>
    </row>
    <row r="9" spans="1:11" ht="15" customHeight="1">
      <c r="A9" s="548"/>
      <c r="B9" s="214" t="s">
        <v>264</v>
      </c>
      <c r="C9" s="416">
        <v>239605</v>
      </c>
      <c r="D9" s="416">
        <v>249891</v>
      </c>
      <c r="E9" s="7">
        <f t="shared" si="0"/>
        <v>0.56958978485187628</v>
      </c>
      <c r="F9" s="79">
        <f t="shared" si="4"/>
        <v>4.2928987291584064E-2</v>
      </c>
      <c r="G9" s="6"/>
      <c r="H9" s="417">
        <v>736026</v>
      </c>
      <c r="I9" s="417">
        <v>730590</v>
      </c>
      <c r="J9" s="15">
        <f t="shared" si="1"/>
        <v>0.6659993819411969</v>
      </c>
      <c r="K9" s="79">
        <f t="shared" si="2"/>
        <v>-7.3856086605636213E-3</v>
      </c>
    </row>
    <row r="10" spans="1:11" ht="15" customHeight="1">
      <c r="A10" s="548"/>
      <c r="B10" s="214" t="s">
        <v>267</v>
      </c>
      <c r="C10" s="416">
        <v>26962</v>
      </c>
      <c r="D10" s="416">
        <v>30106</v>
      </c>
      <c r="E10" s="7">
        <f t="shared" si="0"/>
        <v>6.862219952999743E-2</v>
      </c>
      <c r="F10" s="79">
        <f t="shared" si="4"/>
        <v>0.11660856019583117</v>
      </c>
      <c r="G10" s="6"/>
      <c r="H10" s="417">
        <v>39663</v>
      </c>
      <c r="I10" s="417">
        <v>42584</v>
      </c>
      <c r="J10" s="15">
        <f t="shared" si="1"/>
        <v>3.8819197745088116E-2</v>
      </c>
      <c r="K10" s="79">
        <f t="shared" si="2"/>
        <v>7.3645463025993993E-2</v>
      </c>
    </row>
    <row r="11" spans="1:11" ht="15" customHeight="1">
      <c r="A11" s="548"/>
      <c r="B11" s="176" t="s">
        <v>99</v>
      </c>
      <c r="C11" s="418">
        <f>SUM(C9:C10)</f>
        <v>266567</v>
      </c>
      <c r="D11" s="418">
        <f t="shared" ref="D11:I11" si="5">SUM(D9:D10)</f>
        <v>279997</v>
      </c>
      <c r="E11" s="7">
        <f t="shared" si="0"/>
        <v>0.63821198438187365</v>
      </c>
      <c r="F11" s="79">
        <f t="shared" si="4"/>
        <v>5.0381330022095758E-2</v>
      </c>
      <c r="G11" s="418">
        <f t="shared" si="5"/>
        <v>0</v>
      </c>
      <c r="H11" s="418">
        <f t="shared" si="5"/>
        <v>775689</v>
      </c>
      <c r="I11" s="418">
        <f t="shared" si="5"/>
        <v>773174</v>
      </c>
      <c r="J11" s="15">
        <f t="shared" si="1"/>
        <v>0.70481857968628503</v>
      </c>
      <c r="K11" s="79">
        <f t="shared" si="2"/>
        <v>-3.2422787998798489E-3</v>
      </c>
    </row>
    <row r="12" spans="1:11" ht="15" customHeight="1">
      <c r="A12" s="548"/>
      <c r="B12" s="214" t="s">
        <v>2</v>
      </c>
      <c r="C12" s="416">
        <v>7677</v>
      </c>
      <c r="D12" s="416">
        <v>7420</v>
      </c>
      <c r="E12" s="7">
        <f t="shared" si="0"/>
        <v>1.6912798794678167E-2</v>
      </c>
      <c r="F12" s="79">
        <f t="shared" si="4"/>
        <v>-3.3476618470756808E-2</v>
      </c>
      <c r="G12" s="6"/>
      <c r="H12" s="417">
        <v>9191</v>
      </c>
      <c r="I12" s="417">
        <v>8806</v>
      </c>
      <c r="J12" s="15">
        <f t="shared" si="1"/>
        <v>8.0274717110474826E-3</v>
      </c>
      <c r="K12" s="79">
        <f t="shared" si="2"/>
        <v>-4.1888804265041886E-2</v>
      </c>
    </row>
    <row r="13" spans="1:11" ht="15" customHeight="1">
      <c r="A13" s="548"/>
      <c r="B13" s="214" t="s">
        <v>268</v>
      </c>
      <c r="C13" s="416">
        <v>3617</v>
      </c>
      <c r="D13" s="416">
        <v>5286</v>
      </c>
      <c r="E13" s="7">
        <f t="shared" si="0"/>
        <v>1.2048659626505228E-2</v>
      </c>
      <c r="F13" s="79">
        <f t="shared" si="4"/>
        <v>0.46143212607132983</v>
      </c>
      <c r="G13" s="6"/>
      <c r="H13" s="417">
        <v>3962</v>
      </c>
      <c r="I13" s="417">
        <v>5801</v>
      </c>
      <c r="J13" s="15">
        <f t="shared" si="1"/>
        <v>5.2881402902323921E-3</v>
      </c>
      <c r="K13" s="79">
        <f t="shared" si="2"/>
        <v>0.46415951539626449</v>
      </c>
    </row>
    <row r="14" spans="1:11" ht="15" customHeight="1">
      <c r="A14" s="549"/>
      <c r="B14" s="215" t="s">
        <v>76</v>
      </c>
      <c r="C14" s="419">
        <v>392224</v>
      </c>
      <c r="D14" s="419">
        <v>438721</v>
      </c>
      <c r="E14" s="7">
        <f t="shared" si="0"/>
        <v>1</v>
      </c>
      <c r="F14" s="79">
        <f t="shared" si="4"/>
        <v>0.11854705474422779</v>
      </c>
      <c r="G14" s="14"/>
      <c r="H14" s="420">
        <v>1055727</v>
      </c>
      <c r="I14" s="420">
        <v>1096983</v>
      </c>
      <c r="J14" s="15">
        <f t="shared" si="1"/>
        <v>1</v>
      </c>
      <c r="K14" s="79">
        <f t="shared" si="2"/>
        <v>3.9078284442853127E-2</v>
      </c>
    </row>
    <row r="15" spans="1:11" ht="15" customHeight="1">
      <c r="A15" s="550" t="s">
        <v>81</v>
      </c>
      <c r="B15" s="213" t="s">
        <v>11</v>
      </c>
      <c r="C15" s="421">
        <v>250821</v>
      </c>
      <c r="D15" s="421">
        <v>248411</v>
      </c>
      <c r="E15" s="142">
        <f>D15/$D$24</f>
        <v>0.56621634250468977</v>
      </c>
      <c r="F15" s="289">
        <f t="shared" si="4"/>
        <v>-9.608445863783335E-3</v>
      </c>
      <c r="G15" s="144"/>
      <c r="H15" s="422">
        <v>696090</v>
      </c>
      <c r="I15" s="422">
        <v>678460</v>
      </c>
      <c r="J15" s="143">
        <f>I15/$I$24</f>
        <v>0.61847813503035143</v>
      </c>
      <c r="K15" s="289">
        <f t="shared" si="2"/>
        <v>-2.5327184703127469E-2</v>
      </c>
    </row>
    <row r="16" spans="1:11" ht="15" customHeight="1">
      <c r="A16" s="550"/>
      <c r="B16" s="214" t="s">
        <v>12</v>
      </c>
      <c r="C16" s="423">
        <v>3618</v>
      </c>
      <c r="D16" s="423">
        <v>4027</v>
      </c>
      <c r="E16" s="7">
        <f t="shared" ref="E16:E24" si="6">D16/$D$24</f>
        <v>9.1789542784594304E-3</v>
      </c>
      <c r="F16" s="79">
        <f t="shared" si="4"/>
        <v>0.11304588170259812</v>
      </c>
      <c r="G16" s="6"/>
      <c r="H16" s="488">
        <v>9467</v>
      </c>
      <c r="I16" s="488">
        <v>10533</v>
      </c>
      <c r="J16" s="15">
        <f t="shared" ref="J16:J24" si="7">I16/$I$24</f>
        <v>9.6017896357555223E-3</v>
      </c>
      <c r="K16" s="79">
        <f t="shared" si="2"/>
        <v>0.11260166895531848</v>
      </c>
    </row>
    <row r="17" spans="1:11" ht="15" customHeight="1">
      <c r="A17" s="550"/>
      <c r="B17" s="214" t="s">
        <v>13</v>
      </c>
      <c r="C17" s="423">
        <v>9120</v>
      </c>
      <c r="D17" s="423">
        <v>9367</v>
      </c>
      <c r="E17" s="7">
        <f t="shared" si="6"/>
        <v>2.1350698963578219E-2</v>
      </c>
      <c r="F17" s="79">
        <f t="shared" si="4"/>
        <v>2.7083333333333334E-2</v>
      </c>
      <c r="G17" s="6"/>
      <c r="H17" s="488">
        <v>24539</v>
      </c>
      <c r="I17" s="488">
        <v>24229</v>
      </c>
      <c r="J17" s="15">
        <f t="shared" si="7"/>
        <v>2.2086942094818242E-2</v>
      </c>
      <c r="K17" s="79">
        <f t="shared" si="2"/>
        <v>-1.2632951628020701E-2</v>
      </c>
    </row>
    <row r="18" spans="1:11" ht="15" customHeight="1">
      <c r="A18" s="550"/>
      <c r="B18" s="214" t="s">
        <v>14</v>
      </c>
      <c r="C18" s="423">
        <v>1258</v>
      </c>
      <c r="D18" s="423">
        <v>1233</v>
      </c>
      <c r="E18" s="7">
        <f t="shared" si="6"/>
        <v>2.8104421716763045E-3</v>
      </c>
      <c r="F18" s="79">
        <f t="shared" si="4"/>
        <v>-1.987281399046105E-2</v>
      </c>
      <c r="G18" s="16"/>
      <c r="H18" s="488">
        <v>3494</v>
      </c>
      <c r="I18" s="488">
        <v>3273</v>
      </c>
      <c r="J18" s="15">
        <f t="shared" si="7"/>
        <v>2.9836378503586653E-3</v>
      </c>
      <c r="K18" s="79">
        <f t="shared" si="2"/>
        <v>-6.3251287922152261E-2</v>
      </c>
    </row>
    <row r="19" spans="1:11" ht="15" customHeight="1">
      <c r="A19" s="550"/>
      <c r="B19" s="176" t="s">
        <v>15</v>
      </c>
      <c r="C19" s="424">
        <v>264817</v>
      </c>
      <c r="D19" s="424">
        <v>263038</v>
      </c>
      <c r="E19" s="7">
        <f t="shared" si="6"/>
        <v>0.59955643791840374</v>
      </c>
      <c r="F19" s="79">
        <f t="shared" si="4"/>
        <v>-6.7178466639226334E-3</v>
      </c>
      <c r="G19" s="11"/>
      <c r="H19" s="489">
        <v>733590</v>
      </c>
      <c r="I19" s="489">
        <v>716494</v>
      </c>
      <c r="J19" s="15">
        <f t="shared" si="7"/>
        <v>0.65314959302012887</v>
      </c>
      <c r="K19" s="79">
        <f t="shared" si="2"/>
        <v>-2.3304570672991725E-2</v>
      </c>
    </row>
    <row r="20" spans="1:11" ht="15" customHeight="1">
      <c r="A20" s="550"/>
      <c r="B20" s="175" t="s">
        <v>304</v>
      </c>
      <c r="C20" s="127">
        <v>95392</v>
      </c>
      <c r="D20" s="59">
        <v>146329</v>
      </c>
      <c r="E20" s="7">
        <f t="shared" si="6"/>
        <v>0.33353543596043955</v>
      </c>
      <c r="F20" s="79">
        <f t="shared" si="4"/>
        <v>0.53397559543777251</v>
      </c>
      <c r="G20" s="6"/>
      <c r="H20" s="300">
        <v>235864</v>
      </c>
      <c r="I20" s="300">
        <v>300079</v>
      </c>
      <c r="J20" s="15">
        <f t="shared" si="7"/>
        <v>0.27354936220524839</v>
      </c>
      <c r="K20" s="79">
        <f t="shared" si="2"/>
        <v>0.27225434996438624</v>
      </c>
    </row>
    <row r="21" spans="1:11" ht="15" customHeight="1">
      <c r="A21" s="550"/>
      <c r="B21" s="175" t="s">
        <v>305</v>
      </c>
      <c r="C21" s="127">
        <v>32001</v>
      </c>
      <c r="D21" s="59">
        <v>29334</v>
      </c>
      <c r="E21" s="7">
        <f t="shared" si="6"/>
        <v>6.6862539062410964E-2</v>
      </c>
      <c r="F21" s="79">
        <f t="shared" si="4"/>
        <v>-8.3341145589200333E-2</v>
      </c>
      <c r="G21" s="6"/>
      <c r="H21" s="300">
        <v>86251</v>
      </c>
      <c r="I21" s="300">
        <v>80390</v>
      </c>
      <c r="J21" s="15">
        <f t="shared" si="7"/>
        <v>7.3282812951522489E-2</v>
      </c>
      <c r="K21" s="79">
        <f t="shared" si="2"/>
        <v>-6.795283532944546E-2</v>
      </c>
    </row>
    <row r="22" spans="1:11" ht="15" customHeight="1">
      <c r="A22" s="550"/>
      <c r="B22" s="537" t="s">
        <v>16</v>
      </c>
      <c r="C22" s="424">
        <v>127393</v>
      </c>
      <c r="D22" s="424">
        <v>175664</v>
      </c>
      <c r="E22" s="7">
        <f t="shared" si="6"/>
        <v>0.4004002543757878</v>
      </c>
      <c r="F22" s="79">
        <f t="shared" si="4"/>
        <v>0.37891406906187935</v>
      </c>
      <c r="G22" s="6"/>
      <c r="H22" s="489">
        <v>322115</v>
      </c>
      <c r="I22" s="489">
        <v>380469</v>
      </c>
      <c r="J22" s="15">
        <f t="shared" si="7"/>
        <v>0.34683217515677089</v>
      </c>
      <c r="K22" s="79">
        <f t="shared" si="2"/>
        <v>0.18115890287630193</v>
      </c>
    </row>
    <row r="23" spans="1:11" ht="15" customHeight="1">
      <c r="A23" s="550"/>
      <c r="B23" s="214" t="s">
        <v>220</v>
      </c>
      <c r="C23" s="423">
        <v>14</v>
      </c>
      <c r="D23" s="423">
        <v>19</v>
      </c>
      <c r="E23" s="7">
        <f t="shared" si="6"/>
        <v>4.3307705808475092E-5</v>
      </c>
      <c r="F23" s="79">
        <f t="shared" si="4"/>
        <v>0.35714285714285715</v>
      </c>
      <c r="G23" s="6"/>
      <c r="H23" s="488">
        <v>22</v>
      </c>
      <c r="I23" s="488">
        <v>21</v>
      </c>
      <c r="J23" s="15">
        <f t="shared" si="7"/>
        <v>1.9143414255280164E-5</v>
      </c>
      <c r="K23" s="79">
        <f t="shared" si="2"/>
        <v>-4.5454545454545456E-2</v>
      </c>
    </row>
    <row r="24" spans="1:11" ht="15" customHeight="1">
      <c r="A24" s="550"/>
      <c r="B24" s="215" t="s">
        <v>76</v>
      </c>
      <c r="C24" s="419">
        <v>392224</v>
      </c>
      <c r="D24" s="419">
        <v>438721</v>
      </c>
      <c r="E24" s="7">
        <f t="shared" si="6"/>
        <v>1</v>
      </c>
      <c r="F24" s="79">
        <f t="shared" si="4"/>
        <v>0.11854705474422779</v>
      </c>
      <c r="G24" s="11"/>
      <c r="H24" s="491">
        <v>1055727</v>
      </c>
      <c r="I24" s="491">
        <v>1096983</v>
      </c>
      <c r="J24" s="15">
        <f t="shared" si="7"/>
        <v>1</v>
      </c>
      <c r="K24" s="79">
        <f t="shared" si="2"/>
        <v>3.9078284442853127E-2</v>
      </c>
    </row>
    <row r="25" spans="1:11" ht="15" customHeight="1">
      <c r="A25" s="550" t="s">
        <v>94</v>
      </c>
      <c r="B25" s="145" t="s">
        <v>22</v>
      </c>
      <c r="C25" s="425">
        <v>57087</v>
      </c>
      <c r="D25" s="425">
        <v>60510</v>
      </c>
      <c r="E25" s="142">
        <f>D25/$D$37</f>
        <v>0.13792364623530673</v>
      </c>
      <c r="F25" s="289">
        <f t="shared" si="4"/>
        <v>5.9961111986967262E-2</v>
      </c>
      <c r="G25" s="144"/>
      <c r="H25" s="426">
        <v>128354</v>
      </c>
      <c r="I25" s="426">
        <v>130611</v>
      </c>
      <c r="J25" s="143">
        <f>I25/$I$37</f>
        <v>0.1190638323474475</v>
      </c>
      <c r="K25" s="289">
        <f t="shared" si="2"/>
        <v>1.7584181248733972E-2</v>
      </c>
    </row>
    <row r="26" spans="1:11" ht="15" customHeight="1">
      <c r="A26" s="550"/>
      <c r="B26" s="107" t="s">
        <v>23</v>
      </c>
      <c r="C26" s="427">
        <v>31167</v>
      </c>
      <c r="D26" s="427">
        <v>43726</v>
      </c>
      <c r="E26" s="7">
        <f t="shared" ref="E26:E37" si="8">D26/$D$37</f>
        <v>9.9666986535862201E-2</v>
      </c>
      <c r="F26" s="79">
        <f t="shared" si="4"/>
        <v>0.4029582571309398</v>
      </c>
      <c r="G26" s="6"/>
      <c r="H26" s="490">
        <v>78441</v>
      </c>
      <c r="I26" s="490">
        <v>94901</v>
      </c>
      <c r="J26" s="15">
        <f t="shared" ref="J26:J37" si="9">I26/$I$37</f>
        <v>8.6510912201921086E-2</v>
      </c>
      <c r="K26" s="79">
        <f t="shared" si="2"/>
        <v>0.20983924223301589</v>
      </c>
    </row>
    <row r="27" spans="1:11" ht="15" customHeight="1">
      <c r="A27" s="550"/>
      <c r="B27" s="107" t="s">
        <v>24</v>
      </c>
      <c r="C27" s="427">
        <v>19380</v>
      </c>
      <c r="D27" s="427">
        <v>23132</v>
      </c>
      <c r="E27" s="7">
        <f t="shared" si="8"/>
        <v>5.272599214534978E-2</v>
      </c>
      <c r="F27" s="79">
        <f t="shared" si="4"/>
        <v>0.19360165118679051</v>
      </c>
      <c r="G27" s="6"/>
      <c r="H27" s="490">
        <v>69819</v>
      </c>
      <c r="I27" s="490">
        <v>73353</v>
      </c>
      <c r="J27" s="15">
        <f t="shared" si="9"/>
        <v>6.6867945993693612E-2</v>
      </c>
      <c r="K27" s="79">
        <f t="shared" si="2"/>
        <v>5.0616594336785115E-2</v>
      </c>
    </row>
    <row r="28" spans="1:11" ht="15" customHeight="1">
      <c r="A28" s="550"/>
      <c r="B28" s="107" t="s">
        <v>25</v>
      </c>
      <c r="C28" s="427">
        <v>7855</v>
      </c>
      <c r="D28" s="427">
        <v>8278</v>
      </c>
      <c r="E28" s="7">
        <f t="shared" si="8"/>
        <v>1.8868483614871409E-2</v>
      </c>
      <c r="F28" s="79">
        <f t="shared" si="4"/>
        <v>5.3851050286441757E-2</v>
      </c>
      <c r="G28" s="6"/>
      <c r="H28" s="490">
        <v>23075</v>
      </c>
      <c r="I28" s="490">
        <v>23315</v>
      </c>
      <c r="J28" s="15">
        <f t="shared" si="9"/>
        <v>2.1253747779136047E-2</v>
      </c>
      <c r="K28" s="79">
        <f t="shared" si="2"/>
        <v>1.0400866738894909E-2</v>
      </c>
    </row>
    <row r="29" spans="1:11" ht="15" customHeight="1">
      <c r="A29" s="550"/>
      <c r="B29" s="107" t="s">
        <v>26</v>
      </c>
      <c r="C29" s="427">
        <v>4811</v>
      </c>
      <c r="D29" s="427">
        <v>5253</v>
      </c>
      <c r="E29" s="7">
        <f t="shared" si="8"/>
        <v>1.1973440979574718E-2</v>
      </c>
      <c r="F29" s="79">
        <f t="shared" si="4"/>
        <v>9.187279151943463E-2</v>
      </c>
      <c r="G29" s="6"/>
      <c r="H29" s="490">
        <v>13507</v>
      </c>
      <c r="I29" s="490">
        <v>14036</v>
      </c>
      <c r="J29" s="15">
        <f t="shared" si="9"/>
        <v>1.2795093451767256E-2</v>
      </c>
      <c r="K29" s="79">
        <f t="shared" si="2"/>
        <v>3.9164877470940995E-2</v>
      </c>
    </row>
    <row r="30" spans="1:11" ht="15" customHeight="1">
      <c r="A30" s="550"/>
      <c r="B30" s="107" t="s">
        <v>27</v>
      </c>
      <c r="C30" s="427">
        <v>56805</v>
      </c>
      <c r="D30" s="427">
        <v>61689</v>
      </c>
      <c r="E30" s="7">
        <f t="shared" si="8"/>
        <v>0.14061100334836946</v>
      </c>
      <c r="F30" s="79">
        <f t="shared" si="4"/>
        <v>8.5978346976498546E-2</v>
      </c>
      <c r="G30" s="6"/>
      <c r="H30" s="490">
        <v>174961</v>
      </c>
      <c r="I30" s="490">
        <v>177768</v>
      </c>
      <c r="J30" s="15">
        <f t="shared" si="9"/>
        <v>0.16205173644441162</v>
      </c>
      <c r="K30" s="79">
        <f t="shared" si="2"/>
        <v>1.6043575425380513E-2</v>
      </c>
    </row>
    <row r="31" spans="1:11" ht="15" customHeight="1">
      <c r="A31" s="550"/>
      <c r="B31" s="107" t="s">
        <v>28</v>
      </c>
      <c r="C31" s="427">
        <v>27486</v>
      </c>
      <c r="D31" s="427">
        <v>30662</v>
      </c>
      <c r="E31" s="7">
        <f t="shared" si="8"/>
        <v>6.988951976312964E-2</v>
      </c>
      <c r="F31" s="79">
        <f t="shared" si="4"/>
        <v>0.11554973441024521</v>
      </c>
      <c r="G31" s="6"/>
      <c r="H31" s="490">
        <v>77598</v>
      </c>
      <c r="I31" s="490">
        <v>80340</v>
      </c>
      <c r="J31" s="15">
        <f t="shared" si="9"/>
        <v>7.3237233393771833E-2</v>
      </c>
      <c r="K31" s="79">
        <f t="shared" si="2"/>
        <v>3.5335962267068741E-2</v>
      </c>
    </row>
    <row r="32" spans="1:11" ht="15" customHeight="1">
      <c r="A32" s="550"/>
      <c r="B32" s="107" t="s">
        <v>29</v>
      </c>
      <c r="C32" s="427">
        <v>66203</v>
      </c>
      <c r="D32" s="427">
        <v>79455</v>
      </c>
      <c r="E32" s="7">
        <f t="shared" si="8"/>
        <v>0.18110598763223096</v>
      </c>
      <c r="F32" s="79">
        <f t="shared" si="4"/>
        <v>0.20017219763454827</v>
      </c>
      <c r="G32" s="6"/>
      <c r="H32" s="490">
        <v>170634</v>
      </c>
      <c r="I32" s="490">
        <v>185802</v>
      </c>
      <c r="J32" s="15">
        <f t="shared" si="9"/>
        <v>0.16937545978378882</v>
      </c>
      <c r="K32" s="79">
        <f t="shared" si="2"/>
        <v>8.8892014487147925E-2</v>
      </c>
    </row>
    <row r="33" spans="1:11" ht="15" customHeight="1">
      <c r="A33" s="550"/>
      <c r="B33" s="107" t="s">
        <v>30</v>
      </c>
      <c r="C33" s="427">
        <v>87006</v>
      </c>
      <c r="D33" s="427">
        <v>90416</v>
      </c>
      <c r="E33" s="7">
        <f t="shared" si="8"/>
        <v>0.20608997517784652</v>
      </c>
      <c r="F33" s="79">
        <f t="shared" si="4"/>
        <v>3.9192699354067537E-2</v>
      </c>
      <c r="G33" s="6"/>
      <c r="H33" s="490">
        <v>235598</v>
      </c>
      <c r="I33" s="490">
        <v>233090</v>
      </c>
      <c r="J33" s="15">
        <f t="shared" si="9"/>
        <v>0.21248278232205969</v>
      </c>
      <c r="K33" s="79">
        <f t="shared" si="2"/>
        <v>-1.0645251657484358E-2</v>
      </c>
    </row>
    <row r="34" spans="1:11" ht="15" customHeight="1">
      <c r="A34" s="550"/>
      <c r="B34" s="107" t="s">
        <v>31</v>
      </c>
      <c r="C34" s="427">
        <v>31826</v>
      </c>
      <c r="D34" s="427">
        <v>32641</v>
      </c>
      <c r="E34" s="7">
        <f t="shared" si="8"/>
        <v>7.4400359226022922E-2</v>
      </c>
      <c r="F34" s="79">
        <f t="shared" si="4"/>
        <v>2.5607993464463019E-2</v>
      </c>
      <c r="G34" s="6"/>
      <c r="H34" s="490">
        <v>79183</v>
      </c>
      <c r="I34" s="490">
        <v>78570</v>
      </c>
      <c r="J34" s="15">
        <f t="shared" si="9"/>
        <v>7.1623717049398211E-2</v>
      </c>
      <c r="K34" s="79">
        <f t="shared" si="2"/>
        <v>-7.741560688531629E-3</v>
      </c>
    </row>
    <row r="35" spans="1:11" ht="15" customHeight="1">
      <c r="A35" s="550"/>
      <c r="B35" s="107" t="s">
        <v>32</v>
      </c>
      <c r="C35" s="427">
        <v>102</v>
      </c>
      <c r="D35" s="427">
        <v>142</v>
      </c>
      <c r="E35" s="7">
        <f t="shared" si="8"/>
        <v>3.2366811709491909E-4</v>
      </c>
      <c r="F35" s="79">
        <f t="shared" si="4"/>
        <v>0.39215686274509803</v>
      </c>
      <c r="G35" s="16"/>
      <c r="H35" s="490">
        <v>333</v>
      </c>
      <c r="I35" s="490">
        <v>488</v>
      </c>
      <c r="J35" s="15">
        <f t="shared" si="9"/>
        <v>4.4485648364651047E-4</v>
      </c>
      <c r="K35" s="79">
        <f t="shared" si="2"/>
        <v>0.46546546546546547</v>
      </c>
    </row>
    <row r="36" spans="1:11" ht="15" customHeight="1">
      <c r="A36" s="550"/>
      <c r="B36" s="107" t="s">
        <v>107</v>
      </c>
      <c r="C36" s="427">
        <v>2497</v>
      </c>
      <c r="D36" s="427">
        <v>2817</v>
      </c>
      <c r="E36" s="7">
        <f t="shared" si="8"/>
        <v>6.4209372243407541E-3</v>
      </c>
      <c r="F36" s="79">
        <f t="shared" si="4"/>
        <v>0.12815378454144974</v>
      </c>
      <c r="G36" s="6"/>
      <c r="H36" s="490">
        <v>4223</v>
      </c>
      <c r="I36" s="490">
        <v>4707</v>
      </c>
      <c r="J36" s="15">
        <f t="shared" si="9"/>
        <v>4.2908595666477966E-3</v>
      </c>
      <c r="K36" s="79">
        <f t="shared" si="2"/>
        <v>0.11461046649301444</v>
      </c>
    </row>
    <row r="37" spans="1:11" ht="15" customHeight="1">
      <c r="A37" s="550"/>
      <c r="B37" s="108" t="s">
        <v>76</v>
      </c>
      <c r="C37" s="419">
        <v>392224</v>
      </c>
      <c r="D37" s="419">
        <v>438721</v>
      </c>
      <c r="E37" s="458">
        <f t="shared" si="8"/>
        <v>1</v>
      </c>
      <c r="F37" s="441">
        <f t="shared" si="4"/>
        <v>0.11854705474422779</v>
      </c>
      <c r="G37" s="14"/>
      <c r="H37" s="420">
        <v>1055727</v>
      </c>
      <c r="I37" s="420">
        <v>1096983</v>
      </c>
      <c r="J37" s="19">
        <f t="shared" si="9"/>
        <v>1</v>
      </c>
      <c r="K37" s="441">
        <f t="shared" si="2"/>
        <v>3.9078284442853127E-2</v>
      </c>
    </row>
    <row r="38" spans="1:11" ht="15" customHeight="1">
      <c r="A38" s="549" t="s">
        <v>100</v>
      </c>
      <c r="B38" s="107" t="s">
        <v>33</v>
      </c>
      <c r="C38" s="427">
        <v>125783</v>
      </c>
      <c r="D38" s="427">
        <v>139618</v>
      </c>
      <c r="E38" s="7">
        <f>D38/$D$47</f>
        <v>0.31823869839829871</v>
      </c>
      <c r="F38" s="79">
        <f t="shared" si="4"/>
        <v>0.10999101627405929</v>
      </c>
      <c r="G38" s="6"/>
      <c r="H38" s="427">
        <v>329021</v>
      </c>
      <c r="I38" s="427">
        <v>342811</v>
      </c>
      <c r="J38" s="15">
        <f>I38/$I$47</f>
        <v>0.31250347544127849</v>
      </c>
      <c r="K38" s="79">
        <f t="shared" si="2"/>
        <v>4.1912218369040272E-2</v>
      </c>
    </row>
    <row r="39" spans="1:11" ht="15" customHeight="1">
      <c r="A39" s="550"/>
      <c r="B39" s="107" t="s">
        <v>37</v>
      </c>
      <c r="C39" s="427">
        <v>107225</v>
      </c>
      <c r="D39" s="427">
        <v>125916</v>
      </c>
      <c r="E39" s="7">
        <f t="shared" ref="E39:E47" si="10">D39/$D$47</f>
        <v>0.28700700445157629</v>
      </c>
      <c r="F39" s="79">
        <f t="shared" si="4"/>
        <v>0.1743156913033341</v>
      </c>
      <c r="G39" s="6"/>
      <c r="H39" s="427">
        <v>301349</v>
      </c>
      <c r="I39" s="427">
        <v>317512</v>
      </c>
      <c r="J39" s="15">
        <f t="shared" ref="J39:J47" si="11">I39/$I$47</f>
        <v>0.28944113081059597</v>
      </c>
      <c r="K39" s="79">
        <f t="shared" si="2"/>
        <v>5.3635485765673688E-2</v>
      </c>
    </row>
    <row r="40" spans="1:11" ht="15" customHeight="1">
      <c r="A40" s="550"/>
      <c r="B40" s="107" t="s">
        <v>44</v>
      </c>
      <c r="C40" s="427">
        <v>62252</v>
      </c>
      <c r="D40" s="427">
        <v>66177</v>
      </c>
      <c r="E40" s="7">
        <f t="shared" si="10"/>
        <v>0.15084073933091874</v>
      </c>
      <c r="F40" s="79">
        <f t="shared" si="4"/>
        <v>6.3050183126646536E-2</v>
      </c>
      <c r="G40" s="6"/>
      <c r="H40" s="427">
        <v>167654</v>
      </c>
      <c r="I40" s="427">
        <v>170863</v>
      </c>
      <c r="J40" s="15">
        <f t="shared" si="11"/>
        <v>0.15575719951904451</v>
      </c>
      <c r="K40" s="79">
        <f t="shared" si="2"/>
        <v>1.914061102031565E-2</v>
      </c>
    </row>
    <row r="41" spans="1:11" ht="15" customHeight="1">
      <c r="A41" s="550"/>
      <c r="B41" s="107" t="s">
        <v>51</v>
      </c>
      <c r="C41" s="427">
        <v>35789</v>
      </c>
      <c r="D41" s="427">
        <v>43027</v>
      </c>
      <c r="E41" s="7">
        <f t="shared" si="10"/>
        <v>9.8073718832697776E-2</v>
      </c>
      <c r="F41" s="79">
        <f t="shared" si="4"/>
        <v>0.20224091201207076</v>
      </c>
      <c r="G41" s="6"/>
      <c r="H41" s="427">
        <v>96617</v>
      </c>
      <c r="I41" s="427">
        <v>104182</v>
      </c>
      <c r="J41" s="15">
        <f t="shared" si="11"/>
        <v>9.4971389711599907E-2</v>
      </c>
      <c r="K41" s="79">
        <f t="shared" si="2"/>
        <v>7.8298850098843895E-2</v>
      </c>
    </row>
    <row r="42" spans="1:11" ht="15" customHeight="1">
      <c r="A42" s="550"/>
      <c r="B42" s="107" t="s">
        <v>55</v>
      </c>
      <c r="C42" s="427">
        <v>30834</v>
      </c>
      <c r="D42" s="427">
        <v>32445</v>
      </c>
      <c r="E42" s="7">
        <f t="shared" si="10"/>
        <v>7.3953606050314438E-2</v>
      </c>
      <c r="F42" s="79">
        <f t="shared" si="4"/>
        <v>5.2247518972562752E-2</v>
      </c>
      <c r="G42" s="6"/>
      <c r="H42" s="427">
        <v>80214</v>
      </c>
      <c r="I42" s="427">
        <v>82167</v>
      </c>
      <c r="J42" s="15">
        <f t="shared" si="11"/>
        <v>7.4902710433981196E-2</v>
      </c>
      <c r="K42" s="79">
        <f t="shared" si="2"/>
        <v>2.4347370783155062E-2</v>
      </c>
    </row>
    <row r="43" spans="1:11" ht="15" customHeight="1">
      <c r="A43" s="550"/>
      <c r="B43" s="107" t="s">
        <v>58</v>
      </c>
      <c r="C43" s="427">
        <v>8128</v>
      </c>
      <c r="D43" s="427">
        <v>8161</v>
      </c>
      <c r="E43" s="7">
        <f t="shared" si="10"/>
        <v>1.8601799321208694E-2</v>
      </c>
      <c r="F43" s="79">
        <f t="shared" si="4"/>
        <v>4.0600393700787399E-3</v>
      </c>
      <c r="G43" s="6"/>
      <c r="H43" s="427">
        <v>18627</v>
      </c>
      <c r="I43" s="427">
        <v>17544</v>
      </c>
      <c r="J43" s="15">
        <f t="shared" si="11"/>
        <v>1.5992955223554057E-2</v>
      </c>
      <c r="K43" s="79">
        <f t="shared" si="2"/>
        <v>-5.8141407634079559E-2</v>
      </c>
    </row>
    <row r="44" spans="1:11" ht="15" customHeight="1">
      <c r="A44" s="550"/>
      <c r="B44" s="107" t="s">
        <v>60</v>
      </c>
      <c r="C44" s="427">
        <v>2273</v>
      </c>
      <c r="D44" s="427">
        <v>2983</v>
      </c>
      <c r="E44" s="7">
        <f t="shared" si="10"/>
        <v>6.7993098119305895E-3</v>
      </c>
      <c r="F44" s="79">
        <f t="shared" si="4"/>
        <v>0.31236251649802022</v>
      </c>
      <c r="G44" s="6"/>
      <c r="H44" s="427">
        <v>7547</v>
      </c>
      <c r="I44" s="427">
        <v>7651</v>
      </c>
      <c r="J44" s="15">
        <f t="shared" si="11"/>
        <v>6.974583927007073E-3</v>
      </c>
      <c r="K44" s="79">
        <f t="shared" si="2"/>
        <v>1.3780310056976282E-2</v>
      </c>
    </row>
    <row r="45" spans="1:11" ht="15" customHeight="1">
      <c r="A45" s="550"/>
      <c r="B45" s="107" t="s">
        <v>61</v>
      </c>
      <c r="C45" s="427">
        <v>10890</v>
      </c>
      <c r="D45" s="427">
        <v>11205</v>
      </c>
      <c r="E45" s="7">
        <f t="shared" si="10"/>
        <v>2.5540149662313862E-2</v>
      </c>
      <c r="F45" s="79">
        <f t="shared" si="4"/>
        <v>2.8925619834710745E-2</v>
      </c>
      <c r="G45" s="6"/>
      <c r="H45" s="427">
        <v>29497</v>
      </c>
      <c r="I45" s="427">
        <v>29350</v>
      </c>
      <c r="J45" s="15">
        <f t="shared" si="11"/>
        <v>2.6755200399641563E-2</v>
      </c>
      <c r="K45" s="79">
        <f t="shared" si="2"/>
        <v>-4.9835576499305013E-3</v>
      </c>
    </row>
    <row r="46" spans="1:11" ht="15" customHeight="1">
      <c r="A46" s="550"/>
      <c r="B46" s="107" t="s">
        <v>64</v>
      </c>
      <c r="C46" s="427">
        <v>9049</v>
      </c>
      <c r="D46" s="427">
        <v>9190</v>
      </c>
      <c r="E46" s="7">
        <f t="shared" si="10"/>
        <v>2.0947253493678215E-2</v>
      </c>
      <c r="F46" s="79">
        <f t="shared" si="4"/>
        <v>1.5581832246657089E-2</v>
      </c>
      <c r="G46" s="6"/>
      <c r="H46" s="427">
        <v>25203</v>
      </c>
      <c r="I46" s="427">
        <v>24904</v>
      </c>
      <c r="J46" s="15">
        <f t="shared" si="11"/>
        <v>2.2702266124452249E-2</v>
      </c>
      <c r="K46" s="79">
        <f t="shared" si="2"/>
        <v>-1.1863667023767012E-2</v>
      </c>
    </row>
    <row r="47" spans="1:11" ht="15" customHeight="1">
      <c r="A47" s="550"/>
      <c r="B47" s="60" t="s">
        <v>76</v>
      </c>
      <c r="C47" s="419">
        <v>392224</v>
      </c>
      <c r="D47" s="419">
        <v>438721</v>
      </c>
      <c r="E47" s="458">
        <f t="shared" si="10"/>
        <v>1</v>
      </c>
      <c r="F47" s="441">
        <f t="shared" si="4"/>
        <v>0.11854705474422779</v>
      </c>
      <c r="G47" s="14"/>
      <c r="H47" s="420">
        <v>1055727</v>
      </c>
      <c r="I47" s="420">
        <v>1096983</v>
      </c>
      <c r="J47" s="19">
        <f t="shared" si="11"/>
        <v>1</v>
      </c>
      <c r="K47" s="441">
        <f t="shared" si="2"/>
        <v>3.9078284442853127E-2</v>
      </c>
    </row>
    <row r="49" spans="2:2" ht="15" customHeight="1">
      <c r="B49" s="3"/>
    </row>
  </sheetData>
  <mergeCells count="11">
    <mergeCell ref="H3:K3"/>
    <mergeCell ref="D4:E4"/>
    <mergeCell ref="F4:F5"/>
    <mergeCell ref="I4:J4"/>
    <mergeCell ref="K4:K5"/>
    <mergeCell ref="A15:A24"/>
    <mergeCell ref="A25:A37"/>
    <mergeCell ref="A38:A47"/>
    <mergeCell ref="A3:B5"/>
    <mergeCell ref="C3:F3"/>
    <mergeCell ref="A6:A14"/>
  </mergeCells>
  <conditionalFormatting sqref="A20:D21 G20:I21 L20:XFD21">
    <cfRule type="cellIs" dxfId="9" priority="1" operator="equal">
      <formula>"np"</formula>
    </cfRule>
  </conditionalFormatting>
  <conditionalFormatting sqref="C20:D21 H20:I21">
    <cfRule type="cellIs" dxfId="8" priority="3" operator="equal">
      <formula>"&lt; 5"</formula>
    </cfRule>
    <cfRule type="cellIs" dxfId="7" priority="4" operator="between">
      <formula>1</formula>
      <formula>4</formula>
    </cfRule>
  </conditionalFormatting>
  <hyperlinks>
    <hyperlink ref="A1" location="Contents!A1" display=" &lt;Back to contents&gt;" xr:uid="{00000000-0004-0000-0500-000000000000}"/>
  </hyperlinks>
  <pageMargins left="0.39370078740157483" right="0.39370078740157483" top="0.39370078740157483" bottom="0.39370078740157483" header="0" footer="0"/>
  <pageSetup paperSize="8"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62"/>
  <sheetViews>
    <sheetView showGridLines="0" zoomScaleNormal="100" workbookViewId="0">
      <pane xSplit="2" ySplit="5" topLeftCell="C6" activePane="bottomRight" state="frozen"/>
      <selection pane="topRight" activeCell="C1" sqref="C1"/>
      <selection pane="bottomLeft" activeCell="A6" sqref="A6"/>
      <selection pane="bottomRight" activeCell="C22" sqref="C22:D22"/>
    </sheetView>
  </sheetViews>
  <sheetFormatPr defaultColWidth="9.26953125" defaultRowHeight="15" customHeight="1"/>
  <cols>
    <col min="1" max="1" width="23.7265625" style="17" customWidth="1"/>
    <col min="2" max="2" width="50.7265625" style="5" customWidth="1"/>
    <col min="3" max="4" width="9" style="17" customWidth="1"/>
    <col min="5" max="5" width="9" style="15" customWidth="1"/>
    <col min="6" max="6" width="9.7265625" style="79" customWidth="1"/>
    <col min="7" max="7" width="1.26953125" style="17" customWidth="1"/>
    <col min="8" max="9" width="10.26953125" style="17" customWidth="1"/>
    <col min="10" max="10" width="9" style="15" customWidth="1"/>
    <col min="11" max="11" width="9.7265625" style="79" customWidth="1"/>
    <col min="12" max="16384" width="9.26953125" style="17"/>
  </cols>
  <sheetData>
    <row r="1" spans="1:11" ht="15" customHeight="1">
      <c r="A1" s="25" t="s">
        <v>95</v>
      </c>
      <c r="H1" s="15"/>
      <c r="I1" s="15"/>
    </row>
    <row r="2" spans="1:11" s="172" customFormat="1" ht="30" customHeight="1">
      <c r="A2" s="192" t="s">
        <v>295</v>
      </c>
      <c r="E2" s="428"/>
      <c r="F2" s="288"/>
      <c r="H2" s="428"/>
      <c r="I2" s="428"/>
      <c r="J2" s="428"/>
      <c r="K2" s="288"/>
    </row>
    <row r="3" spans="1:11" ht="15" customHeight="1">
      <c r="A3" s="555" t="s">
        <v>97</v>
      </c>
      <c r="B3" s="555"/>
      <c r="C3" s="543" t="s">
        <v>74</v>
      </c>
      <c r="D3" s="543"/>
      <c r="E3" s="543"/>
      <c r="F3" s="543"/>
      <c r="G3" s="1"/>
      <c r="H3" s="543" t="s">
        <v>75</v>
      </c>
      <c r="I3" s="543"/>
      <c r="J3" s="543"/>
      <c r="K3" s="543"/>
    </row>
    <row r="4" spans="1:11" ht="15" customHeight="1">
      <c r="A4" s="556"/>
      <c r="B4" s="556"/>
      <c r="C4" s="8">
        <v>2022</v>
      </c>
      <c r="D4" s="544">
        <v>2023</v>
      </c>
      <c r="E4" s="544"/>
      <c r="F4" s="558" t="s">
        <v>263</v>
      </c>
      <c r="G4" s="8"/>
      <c r="H4" s="8">
        <v>2022</v>
      </c>
      <c r="I4" s="544">
        <v>2023</v>
      </c>
      <c r="J4" s="544"/>
      <c r="K4" s="558" t="s">
        <v>263</v>
      </c>
    </row>
    <row r="5" spans="1:11" ht="15" customHeight="1">
      <c r="A5" s="557"/>
      <c r="B5" s="557"/>
      <c r="C5" s="9" t="s">
        <v>96</v>
      </c>
      <c r="D5" s="9" t="s">
        <v>96</v>
      </c>
      <c r="E5" s="10" t="s">
        <v>78</v>
      </c>
      <c r="F5" s="559"/>
      <c r="G5" s="9"/>
      <c r="H5" s="9" t="s">
        <v>96</v>
      </c>
      <c r="I5" s="9" t="s">
        <v>96</v>
      </c>
      <c r="J5" s="10" t="s">
        <v>78</v>
      </c>
      <c r="K5" s="559"/>
    </row>
    <row r="6" spans="1:11" ht="15" customHeight="1">
      <c r="A6" s="547" t="s">
        <v>79</v>
      </c>
      <c r="B6" s="213" t="s">
        <v>265</v>
      </c>
      <c r="C6" s="216">
        <v>8610</v>
      </c>
      <c r="D6" s="216">
        <v>8316</v>
      </c>
      <c r="E6" s="142">
        <f>D6/$D$14</f>
        <v>2.1648639150298722E-2</v>
      </c>
      <c r="F6" s="289">
        <f>IF(ISERROR((D6-C6)/C6),".",(D6-C6)/C6)</f>
        <v>-3.4146341463414637E-2</v>
      </c>
      <c r="G6" s="144"/>
      <c r="H6" s="429">
        <v>46337</v>
      </c>
      <c r="I6" s="429">
        <v>45709</v>
      </c>
      <c r="J6" s="143">
        <f>I6/$I$14</f>
        <v>4.5981995104938014E-2</v>
      </c>
      <c r="K6" s="289">
        <f>IF(ISERROR((I6-H6)/H6),".",(I6-H6)/H6)</f>
        <v>-1.3552884304119817E-2</v>
      </c>
    </row>
    <row r="7" spans="1:11" ht="15" customHeight="1">
      <c r="A7" s="548"/>
      <c r="B7" s="214" t="s">
        <v>266</v>
      </c>
      <c r="C7" s="61">
        <v>90028</v>
      </c>
      <c r="D7" s="61">
        <v>116413</v>
      </c>
      <c r="E7" s="7">
        <f t="shared" ref="E7:E14" si="0">D7/$D$14</f>
        <v>0.30305231233811031</v>
      </c>
      <c r="F7" s="79">
        <f t="shared" ref="F7:F47" si="1">IF(ISERROR((D7-C7)/C7),".",(D7-C7)/C7)</f>
        <v>0.29307548762607188</v>
      </c>
      <c r="G7" s="16"/>
      <c r="H7" s="494">
        <v>191413</v>
      </c>
      <c r="I7" s="494">
        <v>223473</v>
      </c>
      <c r="J7" s="15">
        <f t="shared" ref="J7:J14" si="2">I7/$I$14</f>
        <v>0.22480768321524894</v>
      </c>
      <c r="K7" s="79">
        <f t="shared" ref="K7:K47" si="3">IF(ISERROR((I7-H7)/H7),".",(I7-H7)/H7)</f>
        <v>0.16749123622742446</v>
      </c>
    </row>
    <row r="8" spans="1:11" ht="15" customHeight="1">
      <c r="A8" s="548"/>
      <c r="B8" s="176" t="s">
        <v>98</v>
      </c>
      <c r="C8" s="62">
        <f>SUM(C6:C7)</f>
        <v>98638</v>
      </c>
      <c r="D8" s="62">
        <f t="shared" ref="D8:I8" si="4">SUM(D6:D7)</f>
        <v>124729</v>
      </c>
      <c r="E8" s="7">
        <f t="shared" si="0"/>
        <v>0.324700951488409</v>
      </c>
      <c r="F8" s="79">
        <f t="shared" si="1"/>
        <v>0.26451266246274258</v>
      </c>
      <c r="G8" s="62">
        <f t="shared" si="4"/>
        <v>0</v>
      </c>
      <c r="H8" s="62">
        <f t="shared" si="4"/>
        <v>237750</v>
      </c>
      <c r="I8" s="62">
        <f t="shared" si="4"/>
        <v>269182</v>
      </c>
      <c r="J8" s="15">
        <f t="shared" si="2"/>
        <v>0.27078967832018697</v>
      </c>
      <c r="K8" s="79">
        <f t="shared" si="3"/>
        <v>0.13220609884332282</v>
      </c>
    </row>
    <row r="9" spans="1:11" ht="15" customHeight="1">
      <c r="A9" s="548"/>
      <c r="B9" s="214" t="s">
        <v>264</v>
      </c>
      <c r="C9" s="61">
        <v>222728</v>
      </c>
      <c r="D9" s="61">
        <v>231176</v>
      </c>
      <c r="E9" s="7">
        <f t="shared" si="0"/>
        <v>0.60180925976544708</v>
      </c>
      <c r="F9" s="79">
        <f t="shared" si="1"/>
        <v>3.7929672066376929E-2</v>
      </c>
      <c r="G9" s="6"/>
      <c r="H9" s="494">
        <v>695262</v>
      </c>
      <c r="I9" s="494">
        <v>687295</v>
      </c>
      <c r="J9" s="15">
        <f t="shared" si="2"/>
        <v>0.69139984085515704</v>
      </c>
      <c r="K9" s="79">
        <f t="shared" si="3"/>
        <v>-1.1458989560769897E-2</v>
      </c>
    </row>
    <row r="10" spans="1:11" ht="15" customHeight="1">
      <c r="A10" s="548"/>
      <c r="B10" s="214" t="s">
        <v>267</v>
      </c>
      <c r="C10" s="61">
        <v>14396</v>
      </c>
      <c r="D10" s="61">
        <v>16001</v>
      </c>
      <c r="E10" s="7">
        <f t="shared" si="0"/>
        <v>4.1654626628659194E-2</v>
      </c>
      <c r="F10" s="79">
        <f t="shared" si="1"/>
        <v>0.11148930258405113</v>
      </c>
      <c r="G10" s="6"/>
      <c r="H10" s="494">
        <v>22298</v>
      </c>
      <c r="I10" s="494">
        <v>23503</v>
      </c>
      <c r="J10" s="15">
        <f t="shared" si="2"/>
        <v>2.36433706917972E-2</v>
      </c>
      <c r="K10" s="79">
        <f t="shared" si="3"/>
        <v>5.4040721140909499E-2</v>
      </c>
    </row>
    <row r="11" spans="1:11" ht="15" customHeight="1">
      <c r="A11" s="548"/>
      <c r="B11" s="176" t="s">
        <v>99</v>
      </c>
      <c r="C11" s="62">
        <f>SUM(C9:C10)</f>
        <v>237124</v>
      </c>
      <c r="D11" s="62">
        <f t="shared" ref="D11:I11" si="5">SUM(D9:D10)</f>
        <v>247177</v>
      </c>
      <c r="E11" s="7">
        <f t="shared" si="0"/>
        <v>0.64346388639410623</v>
      </c>
      <c r="F11" s="79">
        <f t="shared" si="1"/>
        <v>4.2395539886304213E-2</v>
      </c>
      <c r="G11" s="62">
        <f t="shared" si="5"/>
        <v>0</v>
      </c>
      <c r="H11" s="62">
        <f t="shared" si="5"/>
        <v>717560</v>
      </c>
      <c r="I11" s="62">
        <f t="shared" si="5"/>
        <v>710798</v>
      </c>
      <c r="J11" s="15">
        <f t="shared" si="2"/>
        <v>0.71504321154695427</v>
      </c>
      <c r="K11" s="79">
        <f t="shared" si="3"/>
        <v>-9.4236022074809071E-3</v>
      </c>
    </row>
    <row r="12" spans="1:11" ht="15" customHeight="1">
      <c r="A12" s="548"/>
      <c r="B12" s="214" t="s">
        <v>2</v>
      </c>
      <c r="C12" s="61">
        <v>7631</v>
      </c>
      <c r="D12" s="61">
        <v>7390</v>
      </c>
      <c r="E12" s="7">
        <f t="shared" si="0"/>
        <v>1.9238028297343383E-2</v>
      </c>
      <c r="F12" s="79">
        <f t="shared" si="1"/>
        <v>-3.1581706198401255E-2</v>
      </c>
      <c r="G12" s="6"/>
      <c r="H12" s="494">
        <v>9142</v>
      </c>
      <c r="I12" s="494">
        <v>8765</v>
      </c>
      <c r="J12" s="15">
        <f t="shared" si="2"/>
        <v>8.8173485986300666E-3</v>
      </c>
      <c r="K12" s="79">
        <f t="shared" si="3"/>
        <v>-4.1238241085101726E-2</v>
      </c>
    </row>
    <row r="13" spans="1:11" ht="15" customHeight="1">
      <c r="A13" s="548"/>
      <c r="B13" s="214" t="s">
        <v>268</v>
      </c>
      <c r="C13" s="61">
        <v>3286</v>
      </c>
      <c r="D13" s="61">
        <v>4837</v>
      </c>
      <c r="E13" s="7">
        <f t="shared" si="0"/>
        <v>1.2591927317219207E-2</v>
      </c>
      <c r="F13" s="79">
        <f t="shared" si="1"/>
        <v>0.4720024345709069</v>
      </c>
      <c r="G13" s="6"/>
      <c r="H13" s="494">
        <v>3608</v>
      </c>
      <c r="I13" s="494">
        <v>5318</v>
      </c>
      <c r="J13" s="15">
        <f t="shared" si="2"/>
        <v>5.3497615342287157E-3</v>
      </c>
      <c r="K13" s="79">
        <f t="shared" si="3"/>
        <v>0.47394678492239467</v>
      </c>
    </row>
    <row r="14" spans="1:11" ht="15" customHeight="1">
      <c r="A14" s="549"/>
      <c r="B14" s="215" t="s">
        <v>76</v>
      </c>
      <c r="C14" s="80">
        <v>346678</v>
      </c>
      <c r="D14" s="80">
        <v>384135</v>
      </c>
      <c r="E14" s="7">
        <f t="shared" si="0"/>
        <v>1</v>
      </c>
      <c r="F14" s="79">
        <f t="shared" si="1"/>
        <v>0.10804550620460485</v>
      </c>
      <c r="G14" s="14"/>
      <c r="H14" s="430">
        <v>968059</v>
      </c>
      <c r="I14" s="430">
        <v>994063</v>
      </c>
      <c r="J14" s="15">
        <f t="shared" si="2"/>
        <v>1</v>
      </c>
      <c r="K14" s="79">
        <f t="shared" si="3"/>
        <v>2.6861999113690384E-2</v>
      </c>
    </row>
    <row r="15" spans="1:11" ht="15" customHeight="1">
      <c r="A15" s="550" t="s">
        <v>81</v>
      </c>
      <c r="B15" s="145" t="s">
        <v>11</v>
      </c>
      <c r="C15" s="217">
        <v>229023</v>
      </c>
      <c r="D15" s="217">
        <v>227200</v>
      </c>
      <c r="E15" s="142">
        <f>D15/$D$24</f>
        <v>0.59145873195621335</v>
      </c>
      <c r="F15" s="289">
        <f t="shared" si="1"/>
        <v>-7.9598992240953962E-3</v>
      </c>
      <c r="G15" s="144"/>
      <c r="H15" s="431">
        <v>653708</v>
      </c>
      <c r="I15" s="431">
        <v>635086</v>
      </c>
      <c r="J15" s="143">
        <f>I15/$I$24</f>
        <v>0.63887902477005987</v>
      </c>
      <c r="K15" s="289">
        <f t="shared" si="3"/>
        <v>-2.8486724959767971E-2</v>
      </c>
    </row>
    <row r="16" spans="1:11" s="12" customFormat="1" ht="15" customHeight="1">
      <c r="A16" s="550"/>
      <c r="B16" s="107" t="s">
        <v>12</v>
      </c>
      <c r="C16" s="63">
        <v>3282</v>
      </c>
      <c r="D16" s="63">
        <v>3464</v>
      </c>
      <c r="E16" s="7">
        <f t="shared" ref="E16:E24" si="6">D16/$D$24</f>
        <v>9.0176630611633925E-3</v>
      </c>
      <c r="F16" s="79">
        <f t="shared" si="1"/>
        <v>5.5453991468616695E-2</v>
      </c>
      <c r="G16" s="6"/>
      <c r="H16" s="492">
        <v>8819</v>
      </c>
      <c r="I16" s="492">
        <v>9013</v>
      </c>
      <c r="J16" s="15">
        <f t="shared" ref="J16:J24" si="7">I16/$I$24</f>
        <v>9.0668297683346027E-3</v>
      </c>
      <c r="K16" s="79">
        <f t="shared" si="3"/>
        <v>2.1997958952262163E-2</v>
      </c>
    </row>
    <row r="17" spans="1:11" ht="15" customHeight="1">
      <c r="A17" s="550"/>
      <c r="B17" s="107" t="s">
        <v>13</v>
      </c>
      <c r="C17" s="63">
        <v>8537</v>
      </c>
      <c r="D17" s="63">
        <v>8786</v>
      </c>
      <c r="E17" s="7">
        <f t="shared" si="6"/>
        <v>2.2872167337003917E-2</v>
      </c>
      <c r="F17" s="79">
        <f t="shared" si="1"/>
        <v>2.916715473819843E-2</v>
      </c>
      <c r="G17" s="6"/>
      <c r="H17" s="492">
        <v>23446</v>
      </c>
      <c r="I17" s="492">
        <v>22883</v>
      </c>
      <c r="J17" s="15">
        <f t="shared" si="7"/>
        <v>2.3019667767535862E-2</v>
      </c>
      <c r="K17" s="79">
        <f t="shared" si="3"/>
        <v>-2.4012624754755608E-2</v>
      </c>
    </row>
    <row r="18" spans="1:11" ht="15" customHeight="1">
      <c r="A18" s="550"/>
      <c r="B18" s="107" t="s">
        <v>14</v>
      </c>
      <c r="C18" s="63">
        <v>1155</v>
      </c>
      <c r="D18" s="63">
        <v>1139</v>
      </c>
      <c r="E18" s="7">
        <f t="shared" si="6"/>
        <v>2.9651034141642912E-3</v>
      </c>
      <c r="F18" s="79">
        <f t="shared" si="1"/>
        <v>-1.3852813852813853E-2</v>
      </c>
      <c r="G18" s="16"/>
      <c r="H18" s="492">
        <v>3327</v>
      </c>
      <c r="I18" s="492">
        <v>3104</v>
      </c>
      <c r="J18" s="15">
        <f t="shared" si="7"/>
        <v>3.1225385111406422E-3</v>
      </c>
      <c r="K18" s="79">
        <f t="shared" si="3"/>
        <v>-6.7027351968740601E-2</v>
      </c>
    </row>
    <row r="19" spans="1:11" ht="15" customHeight="1">
      <c r="A19" s="550"/>
      <c r="B19" s="99" t="s">
        <v>15</v>
      </c>
      <c r="C19" s="64">
        <v>241997</v>
      </c>
      <c r="D19" s="64">
        <v>240591</v>
      </c>
      <c r="E19" s="7">
        <f t="shared" si="6"/>
        <v>0.6263188722714671</v>
      </c>
      <c r="F19" s="79">
        <f t="shared" si="1"/>
        <v>-5.8099893800336372E-3</v>
      </c>
      <c r="G19" s="11"/>
      <c r="H19" s="493">
        <v>689301</v>
      </c>
      <c r="I19" s="493">
        <v>670086</v>
      </c>
      <c r="J19" s="15">
        <f t="shared" si="7"/>
        <v>0.67408806081707096</v>
      </c>
      <c r="K19" s="79">
        <f t="shared" si="3"/>
        <v>-2.7876065753567745E-2</v>
      </c>
    </row>
    <row r="20" spans="1:11" ht="15" customHeight="1">
      <c r="A20" s="550"/>
      <c r="B20" s="175" t="s">
        <v>304</v>
      </c>
      <c r="C20" s="127">
        <v>77145</v>
      </c>
      <c r="D20" s="59">
        <v>118330</v>
      </c>
      <c r="E20" s="7">
        <f t="shared" si="6"/>
        <v>0.30804274538899085</v>
      </c>
      <c r="F20" s="79">
        <f t="shared" si="1"/>
        <v>0.53386480005185044</v>
      </c>
      <c r="G20" s="6"/>
      <c r="H20" s="300">
        <v>200709</v>
      </c>
      <c r="I20" s="300">
        <v>251513</v>
      </c>
      <c r="J20" s="15">
        <f t="shared" si="7"/>
        <v>0.25301515095119725</v>
      </c>
      <c r="K20" s="79">
        <f t="shared" si="3"/>
        <v>0.25312268009904887</v>
      </c>
    </row>
    <row r="21" spans="1:11" ht="15" customHeight="1">
      <c r="A21" s="550"/>
      <c r="B21" s="175" t="s">
        <v>305</v>
      </c>
      <c r="C21" s="127">
        <v>27525</v>
      </c>
      <c r="D21" s="59">
        <v>25207</v>
      </c>
      <c r="E21" s="7">
        <f t="shared" si="6"/>
        <v>6.5620159579314566E-2</v>
      </c>
      <c r="F21" s="79">
        <f t="shared" si="1"/>
        <v>-8.4214350590372383E-2</v>
      </c>
      <c r="G21" s="6"/>
      <c r="H21" s="300">
        <v>78033</v>
      </c>
      <c r="I21" s="300">
        <v>72455</v>
      </c>
      <c r="J21" s="15">
        <f t="shared" si="7"/>
        <v>7.2887734479605421E-2</v>
      </c>
      <c r="K21" s="79">
        <f t="shared" si="3"/>
        <v>-7.148257788371587E-2</v>
      </c>
    </row>
    <row r="22" spans="1:11" ht="15" customHeight="1">
      <c r="A22" s="550"/>
      <c r="B22" s="105" t="s">
        <v>16</v>
      </c>
      <c r="C22" s="64">
        <v>104670</v>
      </c>
      <c r="D22" s="64">
        <v>143537</v>
      </c>
      <c r="E22" s="7">
        <f t="shared" si="6"/>
        <v>0.3736629049683054</v>
      </c>
      <c r="F22" s="79">
        <f t="shared" si="1"/>
        <v>0.37132893856883536</v>
      </c>
      <c r="G22" s="6"/>
      <c r="H22" s="493">
        <v>278742</v>
      </c>
      <c r="I22" s="493">
        <v>323968</v>
      </c>
      <c r="J22" s="15">
        <f t="shared" si="7"/>
        <v>0.3259028854308027</v>
      </c>
      <c r="K22" s="79">
        <f t="shared" si="3"/>
        <v>0.16225039642393324</v>
      </c>
    </row>
    <row r="23" spans="1:11" ht="15" customHeight="1">
      <c r="A23" s="550"/>
      <c r="B23" s="107" t="s">
        <v>220</v>
      </c>
      <c r="C23" s="63">
        <v>11</v>
      </c>
      <c r="D23" s="63">
        <v>8</v>
      </c>
      <c r="E23" s="7">
        <f t="shared" si="6"/>
        <v>2.082601168859906E-5</v>
      </c>
      <c r="F23" s="79">
        <f t="shared" si="1"/>
        <v>-0.27272727272727271</v>
      </c>
      <c r="G23" s="6"/>
      <c r="H23" s="492">
        <v>16</v>
      </c>
      <c r="I23" s="492">
        <v>9</v>
      </c>
      <c r="J23" s="15">
        <f t="shared" si="7"/>
        <v>9.0537521263742833E-6</v>
      </c>
      <c r="K23" s="79">
        <f t="shared" si="3"/>
        <v>-0.4375</v>
      </c>
    </row>
    <row r="24" spans="1:11" ht="15" customHeight="1">
      <c r="A24" s="550"/>
      <c r="B24" s="108" t="s">
        <v>76</v>
      </c>
      <c r="C24" s="80">
        <v>346678</v>
      </c>
      <c r="D24" s="80">
        <v>384135</v>
      </c>
      <c r="E24" s="7">
        <f t="shared" si="6"/>
        <v>1</v>
      </c>
      <c r="F24" s="79">
        <f t="shared" si="1"/>
        <v>0.10804550620460485</v>
      </c>
      <c r="G24" s="14"/>
      <c r="H24" s="430">
        <v>968059</v>
      </c>
      <c r="I24" s="430">
        <v>994063</v>
      </c>
      <c r="J24" s="15">
        <f t="shared" si="7"/>
        <v>1</v>
      </c>
      <c r="K24" s="79">
        <f t="shared" si="3"/>
        <v>2.6861999113690384E-2</v>
      </c>
    </row>
    <row r="25" spans="1:11" ht="15" customHeight="1">
      <c r="A25" s="550" t="s">
        <v>94</v>
      </c>
      <c r="B25" s="145" t="s">
        <v>22</v>
      </c>
      <c r="C25" s="218">
        <v>54748</v>
      </c>
      <c r="D25" s="218">
        <v>57795</v>
      </c>
      <c r="E25" s="142">
        <f>D25/$D$37</f>
        <v>0.15045491819282283</v>
      </c>
      <c r="F25" s="289">
        <f t="shared" si="1"/>
        <v>5.5655001095930447E-2</v>
      </c>
      <c r="G25" s="144"/>
      <c r="H25" s="432">
        <v>124954</v>
      </c>
      <c r="I25" s="432">
        <v>126682</v>
      </c>
      <c r="J25" s="143">
        <f>I25/$I$37</f>
        <v>0.12743860298592746</v>
      </c>
      <c r="K25" s="289">
        <f t="shared" si="3"/>
        <v>1.3829089104790563E-2</v>
      </c>
    </row>
    <row r="26" spans="1:11" ht="15" customHeight="1">
      <c r="A26" s="550"/>
      <c r="B26" s="107" t="s">
        <v>23</v>
      </c>
      <c r="C26" s="65">
        <v>26847</v>
      </c>
      <c r="D26" s="65">
        <v>36166</v>
      </c>
      <c r="E26" s="7">
        <f t="shared" ref="E26:E37" si="8">D26/$D$37</f>
        <v>9.41491923412342E-2</v>
      </c>
      <c r="F26" s="79">
        <f t="shared" si="1"/>
        <v>0.3471151339069542</v>
      </c>
      <c r="G26" s="6"/>
      <c r="H26" s="498">
        <v>69993</v>
      </c>
      <c r="I26" s="498">
        <v>82515</v>
      </c>
      <c r="J26" s="15">
        <f t="shared" ref="J26:J37" si="9">I26/$I$37</f>
        <v>8.3007817411974896E-2</v>
      </c>
      <c r="K26" s="79">
        <f t="shared" si="3"/>
        <v>0.17890360464617891</v>
      </c>
    </row>
    <row r="27" spans="1:11" ht="15" customHeight="1">
      <c r="A27" s="550"/>
      <c r="B27" s="107" t="s">
        <v>24</v>
      </c>
      <c r="C27" s="65">
        <v>18645</v>
      </c>
      <c r="D27" s="65">
        <v>22231</v>
      </c>
      <c r="E27" s="7">
        <f t="shared" si="8"/>
        <v>5.7872883231155713E-2</v>
      </c>
      <c r="F27" s="79">
        <f t="shared" si="1"/>
        <v>0.19233038348082596</v>
      </c>
      <c r="G27" s="6"/>
      <c r="H27" s="498">
        <v>68322</v>
      </c>
      <c r="I27" s="498">
        <v>71674</v>
      </c>
      <c r="J27" s="15">
        <f t="shared" si="9"/>
        <v>7.2102069989527826E-2</v>
      </c>
      <c r="K27" s="79">
        <f t="shared" si="3"/>
        <v>4.906179561488247E-2</v>
      </c>
    </row>
    <row r="28" spans="1:11" s="12" customFormat="1" ht="15" customHeight="1">
      <c r="A28" s="550"/>
      <c r="B28" s="107" t="s">
        <v>25</v>
      </c>
      <c r="C28" s="65">
        <v>7449</v>
      </c>
      <c r="D28" s="65">
        <v>7863</v>
      </c>
      <c r="E28" s="7">
        <f t="shared" si="8"/>
        <v>2.0469366238431801E-2</v>
      </c>
      <c r="F28" s="79">
        <f t="shared" si="1"/>
        <v>5.5577929923479659E-2</v>
      </c>
      <c r="G28" s="6"/>
      <c r="H28" s="498">
        <v>22161</v>
      </c>
      <c r="I28" s="498">
        <v>22377</v>
      </c>
      <c r="J28" s="15">
        <f t="shared" si="9"/>
        <v>2.2510645703541929E-2</v>
      </c>
      <c r="K28" s="79">
        <f t="shared" si="3"/>
        <v>9.7468525788547457E-3</v>
      </c>
    </row>
    <row r="29" spans="1:11" ht="15" customHeight="1">
      <c r="A29" s="550"/>
      <c r="B29" s="107" t="s">
        <v>26</v>
      </c>
      <c r="C29" s="65">
        <v>4599</v>
      </c>
      <c r="D29" s="65">
        <v>4989</v>
      </c>
      <c r="E29" s="7">
        <f t="shared" si="8"/>
        <v>1.2987621539302588E-2</v>
      </c>
      <c r="F29" s="79">
        <f t="shared" si="1"/>
        <v>8.4801043705153289E-2</v>
      </c>
      <c r="G29" s="6"/>
      <c r="H29" s="498">
        <v>13168</v>
      </c>
      <c r="I29" s="498">
        <v>13597</v>
      </c>
      <c r="J29" s="15">
        <f t="shared" si="9"/>
        <v>1.3678207518034571E-2</v>
      </c>
      <c r="K29" s="79">
        <f t="shared" si="3"/>
        <v>3.2578979343863911E-2</v>
      </c>
    </row>
    <row r="30" spans="1:11" ht="15" customHeight="1">
      <c r="A30" s="550"/>
      <c r="B30" s="107" t="s">
        <v>27</v>
      </c>
      <c r="C30" s="65">
        <v>52674</v>
      </c>
      <c r="D30" s="65">
        <v>57510</v>
      </c>
      <c r="E30" s="7">
        <f t="shared" si="8"/>
        <v>0.14971299152641648</v>
      </c>
      <c r="F30" s="79">
        <f t="shared" si="1"/>
        <v>9.1810001139081901E-2</v>
      </c>
      <c r="G30" s="6"/>
      <c r="H30" s="498">
        <v>165718</v>
      </c>
      <c r="I30" s="498">
        <v>168174</v>
      </c>
      <c r="J30" s="15">
        <f t="shared" si="9"/>
        <v>0.16917841223342989</v>
      </c>
      <c r="K30" s="79">
        <f t="shared" si="3"/>
        <v>1.4820357474746255E-2</v>
      </c>
    </row>
    <row r="31" spans="1:11" ht="15" customHeight="1">
      <c r="A31" s="550"/>
      <c r="B31" s="107" t="s">
        <v>28</v>
      </c>
      <c r="C31" s="65">
        <v>26355</v>
      </c>
      <c r="D31" s="65">
        <v>28923</v>
      </c>
      <c r="E31" s="7">
        <f t="shared" si="8"/>
        <v>7.5293842008668829E-2</v>
      </c>
      <c r="F31" s="79">
        <f t="shared" si="1"/>
        <v>9.7438816163915767E-2</v>
      </c>
      <c r="G31" s="6"/>
      <c r="H31" s="498">
        <v>74691</v>
      </c>
      <c r="I31" s="498">
        <v>76802</v>
      </c>
      <c r="J31" s="15">
        <f t="shared" si="9"/>
        <v>7.7260696756644195E-2</v>
      </c>
      <c r="K31" s="79">
        <f t="shared" si="3"/>
        <v>2.8263110682679306E-2</v>
      </c>
    </row>
    <row r="32" spans="1:11" ht="15" customHeight="1">
      <c r="A32" s="550"/>
      <c r="B32" s="107" t="s">
        <v>29</v>
      </c>
      <c r="C32" s="65">
        <v>52434</v>
      </c>
      <c r="D32" s="65">
        <v>62124</v>
      </c>
      <c r="E32" s="7">
        <f t="shared" si="8"/>
        <v>0.161724393767816</v>
      </c>
      <c r="F32" s="79">
        <f t="shared" si="1"/>
        <v>0.1848037532898501</v>
      </c>
      <c r="G32" s="6"/>
      <c r="H32" s="498">
        <v>143429</v>
      </c>
      <c r="I32" s="498">
        <v>150913</v>
      </c>
      <c r="J32" s="15">
        <f t="shared" si="9"/>
        <v>0.15181432162750247</v>
      </c>
      <c r="K32" s="79">
        <f t="shared" si="3"/>
        <v>5.2179126954799933E-2</v>
      </c>
    </row>
    <row r="33" spans="1:11" ht="15" customHeight="1">
      <c r="A33" s="550"/>
      <c r="B33" s="107" t="s">
        <v>30</v>
      </c>
      <c r="C33" s="65">
        <v>76489</v>
      </c>
      <c r="D33" s="65">
        <v>78676</v>
      </c>
      <c r="E33" s="7">
        <f t="shared" si="8"/>
        <v>0.20481341195152747</v>
      </c>
      <c r="F33" s="79">
        <f t="shared" si="1"/>
        <v>2.8592346611931128E-2</v>
      </c>
      <c r="G33" s="6"/>
      <c r="H33" s="498">
        <v>217076</v>
      </c>
      <c r="I33" s="498">
        <v>212375</v>
      </c>
      <c r="J33" s="15">
        <f t="shared" si="9"/>
        <v>0.21364340087097095</v>
      </c>
      <c r="K33" s="79">
        <f t="shared" si="3"/>
        <v>-2.1656009876725203E-2</v>
      </c>
    </row>
    <row r="34" spans="1:11" ht="15" customHeight="1">
      <c r="A34" s="550"/>
      <c r="B34" s="107" t="s">
        <v>31</v>
      </c>
      <c r="C34" s="65">
        <v>24438</v>
      </c>
      <c r="D34" s="65">
        <v>25468</v>
      </c>
      <c r="E34" s="7">
        <f t="shared" si="8"/>
        <v>6.6299608210655114E-2</v>
      </c>
      <c r="F34" s="79">
        <f t="shared" si="1"/>
        <v>4.214747524347328E-2</v>
      </c>
      <c r="G34" s="6"/>
      <c r="H34" s="498">
        <v>64984</v>
      </c>
      <c r="I34" s="498">
        <v>64822</v>
      </c>
      <c r="J34" s="15">
        <f t="shared" si="9"/>
        <v>6.5209146703981535E-2</v>
      </c>
      <c r="K34" s="79">
        <f t="shared" si="3"/>
        <v>-2.4929213344823341E-3</v>
      </c>
    </row>
    <row r="35" spans="1:11" ht="15" customHeight="1">
      <c r="A35" s="550"/>
      <c r="B35" s="107" t="s">
        <v>32</v>
      </c>
      <c r="C35" s="65">
        <v>28</v>
      </c>
      <c r="D35" s="65">
        <v>37</v>
      </c>
      <c r="E35" s="7">
        <f t="shared" si="8"/>
        <v>9.6320304059770647E-5</v>
      </c>
      <c r="F35" s="79">
        <f t="shared" si="1"/>
        <v>0.32142857142857145</v>
      </c>
      <c r="G35" s="16"/>
      <c r="H35" s="498">
        <v>99</v>
      </c>
      <c r="I35" s="498">
        <v>127</v>
      </c>
      <c r="J35" s="15">
        <f t="shared" si="9"/>
        <v>1.2775850222772602E-4</v>
      </c>
      <c r="K35" s="79">
        <f t="shared" si="3"/>
        <v>0.28282828282828282</v>
      </c>
    </row>
    <row r="36" spans="1:11" ht="15" customHeight="1">
      <c r="A36" s="550"/>
      <c r="B36" s="107" t="s">
        <v>107</v>
      </c>
      <c r="C36" s="65">
        <v>1973</v>
      </c>
      <c r="D36" s="65">
        <v>2351</v>
      </c>
      <c r="E36" s="7">
        <f t="shared" si="8"/>
        <v>6.1202441849870486E-3</v>
      </c>
      <c r="F36" s="79">
        <f t="shared" si="1"/>
        <v>0.1915864166244298</v>
      </c>
      <c r="G36" s="16"/>
      <c r="H36" s="498">
        <v>3464</v>
      </c>
      <c r="I36" s="498">
        <v>4004</v>
      </c>
      <c r="J36" s="15">
        <f t="shared" si="9"/>
        <v>4.0279137237780706E-3</v>
      </c>
      <c r="K36" s="79">
        <f t="shared" si="3"/>
        <v>0.15588914549653579</v>
      </c>
    </row>
    <row r="37" spans="1:11" ht="15" customHeight="1">
      <c r="A37" s="550"/>
      <c r="B37" s="108" t="s">
        <v>76</v>
      </c>
      <c r="C37" s="80">
        <v>346678</v>
      </c>
      <c r="D37" s="80">
        <v>384135</v>
      </c>
      <c r="E37" s="7">
        <f t="shared" si="8"/>
        <v>1</v>
      </c>
      <c r="F37" s="79">
        <f t="shared" si="1"/>
        <v>0.10804550620460485</v>
      </c>
      <c r="G37" s="11"/>
      <c r="H37" s="495">
        <v>968059</v>
      </c>
      <c r="I37" s="495">
        <v>994063</v>
      </c>
      <c r="J37" s="15">
        <f t="shared" si="9"/>
        <v>1</v>
      </c>
      <c r="K37" s="79">
        <f t="shared" si="3"/>
        <v>2.6861999113690384E-2</v>
      </c>
    </row>
    <row r="38" spans="1:11" ht="15" customHeight="1">
      <c r="A38" s="549" t="s">
        <v>100</v>
      </c>
      <c r="B38" s="107" t="s">
        <v>33</v>
      </c>
      <c r="C38" s="66">
        <v>105141</v>
      </c>
      <c r="D38" s="66">
        <v>114625</v>
      </c>
      <c r="E38" s="142">
        <f>D38/$D$47</f>
        <v>0.29839769872570843</v>
      </c>
      <c r="F38" s="289">
        <f t="shared" si="1"/>
        <v>9.0202680210384148E-2</v>
      </c>
      <c r="G38" s="144"/>
      <c r="H38" s="496">
        <v>290059</v>
      </c>
      <c r="I38" s="496">
        <v>294973</v>
      </c>
      <c r="J38" s="143">
        <f>I38/$I$47</f>
        <v>0.29673471399700019</v>
      </c>
      <c r="K38" s="289">
        <f t="shared" si="3"/>
        <v>1.6941380891473803E-2</v>
      </c>
    </row>
    <row r="39" spans="1:11" s="12" customFormat="1" ht="15" customHeight="1">
      <c r="A39" s="550"/>
      <c r="B39" s="107" t="s">
        <v>37</v>
      </c>
      <c r="C39" s="66">
        <v>97845</v>
      </c>
      <c r="D39" s="66">
        <v>113053</v>
      </c>
      <c r="E39" s="7">
        <f t="shared" ref="E39:E47" si="10">D39/$D$47</f>
        <v>0.29430538742889867</v>
      </c>
      <c r="F39" s="79">
        <f t="shared" si="1"/>
        <v>0.155429505851091</v>
      </c>
      <c r="G39" s="6"/>
      <c r="H39" s="497">
        <v>284599</v>
      </c>
      <c r="I39" s="497">
        <v>296674</v>
      </c>
      <c r="J39" s="15">
        <f t="shared" ref="J39:J47" si="11">I39/$I$47</f>
        <v>0.29844587314888493</v>
      </c>
      <c r="K39" s="79">
        <f t="shared" si="3"/>
        <v>4.2428118159234571E-2</v>
      </c>
    </row>
    <row r="40" spans="1:11" ht="15" customHeight="1">
      <c r="A40" s="550"/>
      <c r="B40" s="107" t="s">
        <v>44</v>
      </c>
      <c r="C40" s="66">
        <v>57544</v>
      </c>
      <c r="D40" s="66">
        <v>61744</v>
      </c>
      <c r="E40" s="7">
        <f t="shared" si="10"/>
        <v>0.16073515821260756</v>
      </c>
      <c r="F40" s="79">
        <f t="shared" si="1"/>
        <v>7.298762685944668E-2</v>
      </c>
      <c r="G40" s="6"/>
      <c r="H40" s="497">
        <v>157794</v>
      </c>
      <c r="I40" s="497">
        <v>161107</v>
      </c>
      <c r="J40" s="15">
        <f t="shared" si="11"/>
        <v>0.16206920486930909</v>
      </c>
      <c r="K40" s="79">
        <f t="shared" si="3"/>
        <v>2.0995728608185354E-2</v>
      </c>
    </row>
    <row r="41" spans="1:11" ht="15" customHeight="1">
      <c r="A41" s="550"/>
      <c r="B41" s="107" t="s">
        <v>51</v>
      </c>
      <c r="C41" s="66">
        <v>33558</v>
      </c>
      <c r="D41" s="66">
        <v>39657</v>
      </c>
      <c r="E41" s="7">
        <f t="shared" si="10"/>
        <v>0.10323714319184661</v>
      </c>
      <c r="F41" s="79">
        <f t="shared" si="1"/>
        <v>0.18174503844090828</v>
      </c>
      <c r="G41" s="6"/>
      <c r="H41" s="497">
        <v>93415</v>
      </c>
      <c r="I41" s="497">
        <v>99614</v>
      </c>
      <c r="J41" s="15">
        <f t="shared" si="11"/>
        <v>0.10020894047962754</v>
      </c>
      <c r="K41" s="79">
        <f t="shared" si="3"/>
        <v>6.6359792324573147E-2</v>
      </c>
    </row>
    <row r="42" spans="1:11" ht="15" customHeight="1">
      <c r="A42" s="550"/>
      <c r="B42" s="107" t="s">
        <v>55</v>
      </c>
      <c r="C42" s="66">
        <v>22972</v>
      </c>
      <c r="D42" s="66">
        <v>24115</v>
      </c>
      <c r="E42" s="7">
        <f t="shared" si="10"/>
        <v>6.2777408983820795E-2</v>
      </c>
      <c r="F42" s="79">
        <f t="shared" si="1"/>
        <v>4.9756224969528119E-2</v>
      </c>
      <c r="G42" s="6"/>
      <c r="H42" s="497">
        <v>62856</v>
      </c>
      <c r="I42" s="497">
        <v>63588</v>
      </c>
      <c r="J42" s="15">
        <f t="shared" si="11"/>
        <v>6.3967776690209782E-2</v>
      </c>
      <c r="K42" s="79">
        <f t="shared" si="3"/>
        <v>1.1645666284841543E-2</v>
      </c>
    </row>
    <row r="43" spans="1:11" ht="15" customHeight="1">
      <c r="A43" s="550"/>
      <c r="B43" s="107" t="s">
        <v>58</v>
      </c>
      <c r="C43" s="66">
        <v>8128</v>
      </c>
      <c r="D43" s="66">
        <v>8161</v>
      </c>
      <c r="E43" s="7">
        <f t="shared" si="10"/>
        <v>2.1245135173832117E-2</v>
      </c>
      <c r="F43" s="79">
        <f t="shared" si="1"/>
        <v>4.0600393700787399E-3</v>
      </c>
      <c r="G43" s="6"/>
      <c r="H43" s="497">
        <v>18627</v>
      </c>
      <c r="I43" s="497">
        <v>17544</v>
      </c>
      <c r="J43" s="15">
        <f t="shared" si="11"/>
        <v>1.7648780811678939E-2</v>
      </c>
      <c r="K43" s="79">
        <f t="shared" si="3"/>
        <v>-5.8141407634079559E-2</v>
      </c>
    </row>
    <row r="44" spans="1:11" ht="15" customHeight="1">
      <c r="A44" s="550"/>
      <c r="B44" s="107" t="s">
        <v>60</v>
      </c>
      <c r="C44" s="66">
        <v>2273</v>
      </c>
      <c r="D44" s="66">
        <v>2983</v>
      </c>
      <c r="E44" s="7">
        <f t="shared" si="10"/>
        <v>7.7654991083863749E-3</v>
      </c>
      <c r="F44" s="79">
        <f t="shared" si="1"/>
        <v>0.31236251649802022</v>
      </c>
      <c r="G44" s="6"/>
      <c r="H44" s="497">
        <v>7547</v>
      </c>
      <c r="I44" s="497">
        <v>7651</v>
      </c>
      <c r="J44" s="15">
        <f t="shared" si="11"/>
        <v>7.6966952798766279E-3</v>
      </c>
      <c r="K44" s="79">
        <f t="shared" si="3"/>
        <v>1.3780310056976282E-2</v>
      </c>
    </row>
    <row r="45" spans="1:11" ht="15" customHeight="1">
      <c r="A45" s="550"/>
      <c r="B45" s="107" t="s">
        <v>61</v>
      </c>
      <c r="C45" s="66">
        <v>10564</v>
      </c>
      <c r="D45" s="66">
        <v>10961</v>
      </c>
      <c r="E45" s="7">
        <f t="shared" si="10"/>
        <v>2.8534239264841787E-2</v>
      </c>
      <c r="F45" s="79">
        <f t="shared" si="1"/>
        <v>3.7580461946232491E-2</v>
      </c>
      <c r="G45" s="6"/>
      <c r="H45" s="497">
        <v>29038</v>
      </c>
      <c r="I45" s="497">
        <v>28992</v>
      </c>
      <c r="J45" s="15">
        <f t="shared" si="11"/>
        <v>2.9165153516427029E-2</v>
      </c>
      <c r="K45" s="79">
        <f t="shared" si="3"/>
        <v>-1.5841311385081617E-3</v>
      </c>
    </row>
    <row r="46" spans="1:11" ht="15" customHeight="1">
      <c r="A46" s="550"/>
      <c r="B46" s="107" t="s">
        <v>64</v>
      </c>
      <c r="C46" s="66">
        <v>8654</v>
      </c>
      <c r="D46" s="66">
        <v>8836</v>
      </c>
      <c r="E46" s="7">
        <f t="shared" si="10"/>
        <v>2.3002329910057663E-2</v>
      </c>
      <c r="F46" s="79">
        <f t="shared" si="1"/>
        <v>2.1030737231338109E-2</v>
      </c>
      <c r="G46" s="6"/>
      <c r="H46" s="497">
        <v>24125</v>
      </c>
      <c r="I46" s="497">
        <v>23918</v>
      </c>
      <c r="J46" s="15">
        <f t="shared" si="11"/>
        <v>2.4060849262068904E-2</v>
      </c>
      <c r="K46" s="79">
        <f t="shared" si="3"/>
        <v>-8.5803108808290163E-3</v>
      </c>
    </row>
    <row r="47" spans="1:11" ht="15" customHeight="1">
      <c r="A47" s="550"/>
      <c r="B47" s="108" t="s">
        <v>76</v>
      </c>
      <c r="C47" s="80">
        <v>346678</v>
      </c>
      <c r="D47" s="80">
        <v>384135</v>
      </c>
      <c r="E47" s="458">
        <f t="shared" si="10"/>
        <v>1</v>
      </c>
      <c r="F47" s="441">
        <f t="shared" si="1"/>
        <v>0.10804550620460485</v>
      </c>
      <c r="G47" s="14"/>
      <c r="H47" s="430">
        <v>968059</v>
      </c>
      <c r="I47" s="430">
        <v>994063</v>
      </c>
      <c r="J47" s="19">
        <f t="shared" si="11"/>
        <v>1</v>
      </c>
      <c r="K47" s="441">
        <f t="shared" si="3"/>
        <v>2.6861999113690384E-2</v>
      </c>
    </row>
    <row r="49" spans="1:11" ht="15" customHeight="1">
      <c r="A49" s="102" t="s">
        <v>186</v>
      </c>
      <c r="C49" s="104"/>
      <c r="D49" s="104"/>
      <c r="E49" s="433"/>
      <c r="F49" s="434"/>
      <c r="G49" s="104"/>
      <c r="H49" s="104"/>
      <c r="I49" s="104"/>
      <c r="J49" s="433"/>
      <c r="K49" s="434"/>
    </row>
    <row r="50" spans="1:11" ht="15" customHeight="1">
      <c r="B50" s="102"/>
      <c r="C50" s="104"/>
      <c r="D50" s="104"/>
      <c r="E50" s="433"/>
      <c r="F50" s="434"/>
      <c r="G50" s="104"/>
      <c r="H50" s="104"/>
      <c r="I50" s="104"/>
      <c r="J50" s="433"/>
      <c r="K50" s="434"/>
    </row>
    <row r="51" spans="1:11" ht="15" customHeight="1">
      <c r="B51" s="3"/>
    </row>
    <row r="52" spans="1:11" s="12" customFormat="1" ht="15" customHeight="1">
      <c r="A52" s="17"/>
      <c r="B52" s="5"/>
      <c r="C52" s="17"/>
      <c r="D52" s="17"/>
      <c r="E52" s="15"/>
      <c r="F52" s="79"/>
      <c r="G52" s="17"/>
      <c r="H52" s="17"/>
      <c r="I52" s="17"/>
      <c r="J52" s="15"/>
      <c r="K52" s="79"/>
    </row>
    <row r="62" spans="1:11" s="12" customFormat="1" ht="15" customHeight="1">
      <c r="A62" s="17"/>
      <c r="B62" s="5"/>
      <c r="C62" s="17"/>
      <c r="D62" s="17"/>
      <c r="E62" s="15"/>
      <c r="F62" s="79"/>
      <c r="G62" s="17"/>
      <c r="H62" s="17"/>
      <c r="I62" s="17"/>
      <c r="J62" s="15"/>
      <c r="K62" s="79"/>
    </row>
  </sheetData>
  <mergeCells count="11">
    <mergeCell ref="A3:B5"/>
    <mergeCell ref="A15:A24"/>
    <mergeCell ref="A25:A37"/>
    <mergeCell ref="A38:A47"/>
    <mergeCell ref="A6:A14"/>
    <mergeCell ref="H3:K3"/>
    <mergeCell ref="F4:F5"/>
    <mergeCell ref="I4:J4"/>
    <mergeCell ref="K4:K5"/>
    <mergeCell ref="D4:E4"/>
    <mergeCell ref="C3:F3"/>
  </mergeCells>
  <phoneticPr fontId="2" type="noConversion"/>
  <conditionalFormatting sqref="A20:D21 G20:I21 L20:XFD21">
    <cfRule type="cellIs" dxfId="6" priority="1" operator="equal">
      <formula>"np"</formula>
    </cfRule>
  </conditionalFormatting>
  <conditionalFormatting sqref="C20:D21 H20:I21">
    <cfRule type="cellIs" dxfId="5" priority="3" operator="equal">
      <formula>"&lt; 5"</formula>
    </cfRule>
    <cfRule type="cellIs" dxfId="4" priority="4" operator="between">
      <formula>1</formula>
      <formula>4</formula>
    </cfRule>
  </conditionalFormatting>
  <hyperlinks>
    <hyperlink ref="A1" location="Contents!A1" display=" &lt;Back to contents&gt;" xr:uid="{00000000-0004-0000-0600-000000000000}"/>
  </hyperlinks>
  <pageMargins left="0.39370078740157483" right="0.39370078740157483" top="0.39370078740157483" bottom="0.39370078740157483" header="0" footer="0"/>
  <pageSetup paperSize="8"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49"/>
  <sheetViews>
    <sheetView showGridLines="0" zoomScaleNormal="100" workbookViewId="0">
      <pane xSplit="2" ySplit="5" topLeftCell="C6" activePane="bottomRight" state="frozen"/>
      <selection pane="topRight" activeCell="C1" sqref="C1"/>
      <selection pane="bottomLeft" activeCell="A6" sqref="A6"/>
      <selection pane="bottomRight" activeCell="M20" sqref="M20"/>
    </sheetView>
  </sheetViews>
  <sheetFormatPr defaultColWidth="9.26953125" defaultRowHeight="15" customHeight="1"/>
  <cols>
    <col min="1" max="1" width="23.7265625" style="17" customWidth="1"/>
    <col min="2" max="2" width="50.7265625" style="5" customWidth="1"/>
    <col min="3" max="4" width="9" style="17" customWidth="1"/>
    <col min="5" max="5" width="9" style="15" customWidth="1"/>
    <col min="6" max="6" width="9.26953125" style="79" customWidth="1"/>
    <col min="7" max="7" width="1.26953125" style="17" customWidth="1"/>
    <col min="8" max="9" width="9" style="17" customWidth="1"/>
    <col min="10" max="10" width="9" style="15" customWidth="1"/>
    <col min="11" max="11" width="9.7265625" style="79" customWidth="1"/>
    <col min="12" max="16384" width="9.26953125" style="17"/>
  </cols>
  <sheetData>
    <row r="1" spans="1:11" ht="15" customHeight="1">
      <c r="A1" s="25" t="s">
        <v>93</v>
      </c>
    </row>
    <row r="2" spans="1:11" s="171" customFormat="1" ht="30" customHeight="1">
      <c r="A2" s="192" t="s">
        <v>292</v>
      </c>
      <c r="E2" s="203"/>
      <c r="F2" s="288"/>
      <c r="J2" s="203"/>
      <c r="K2" s="288"/>
    </row>
    <row r="3" spans="1:11" ht="15" customHeight="1">
      <c r="A3" s="555" t="s">
        <v>122</v>
      </c>
      <c r="B3" s="555"/>
      <c r="C3" s="543" t="s">
        <v>74</v>
      </c>
      <c r="D3" s="543"/>
      <c r="E3" s="543"/>
      <c r="F3" s="543"/>
      <c r="G3" s="1"/>
      <c r="H3" s="543" t="s">
        <v>75</v>
      </c>
      <c r="I3" s="543"/>
      <c r="J3" s="543"/>
      <c r="K3" s="543"/>
    </row>
    <row r="4" spans="1:11" ht="15" customHeight="1">
      <c r="A4" s="556"/>
      <c r="B4" s="556"/>
      <c r="C4" s="8">
        <v>2022</v>
      </c>
      <c r="D4" s="544">
        <v>2023</v>
      </c>
      <c r="E4" s="544"/>
      <c r="F4" s="558" t="s">
        <v>263</v>
      </c>
      <c r="G4" s="8"/>
      <c r="H4" s="8">
        <v>2022</v>
      </c>
      <c r="I4" s="544">
        <v>2023</v>
      </c>
      <c r="J4" s="544"/>
      <c r="K4" s="558" t="s">
        <v>263</v>
      </c>
    </row>
    <row r="5" spans="1:11" ht="15" customHeight="1">
      <c r="A5" s="557"/>
      <c r="B5" s="557"/>
      <c r="C5" s="9" t="s">
        <v>96</v>
      </c>
      <c r="D5" s="9" t="s">
        <v>96</v>
      </c>
      <c r="E5" s="10" t="s">
        <v>78</v>
      </c>
      <c r="F5" s="559"/>
      <c r="G5" s="9"/>
      <c r="H5" s="9" t="s">
        <v>96</v>
      </c>
      <c r="I5" s="9" t="s">
        <v>96</v>
      </c>
      <c r="J5" s="10" t="s">
        <v>78</v>
      </c>
      <c r="K5" s="559"/>
    </row>
    <row r="6" spans="1:11" ht="15" customHeight="1">
      <c r="A6" s="547" t="s">
        <v>79</v>
      </c>
      <c r="B6" s="213" t="s">
        <v>265</v>
      </c>
      <c r="C6" s="219">
        <v>129</v>
      </c>
      <c r="D6" s="219">
        <v>178</v>
      </c>
      <c r="E6" s="142">
        <f>D6/$D$14</f>
        <v>3.2609093906862566E-3</v>
      </c>
      <c r="F6" s="289">
        <f>IF(ISERROR((D6-C6)/C6),".",(D6-C6)/C6)</f>
        <v>0.37984496124031009</v>
      </c>
      <c r="G6" s="147"/>
      <c r="H6" s="435">
        <v>652</v>
      </c>
      <c r="I6" s="435">
        <v>613</v>
      </c>
      <c r="J6" s="143">
        <f>I6/$I$14</f>
        <v>5.9560245236637806E-3</v>
      </c>
      <c r="K6" s="289">
        <f>IF(ISERROR((I6-H6)/H6),".",(I6-H6)/H6)</f>
        <v>-5.98159509202454E-2</v>
      </c>
    </row>
    <row r="7" spans="1:11" ht="15" customHeight="1">
      <c r="A7" s="548"/>
      <c r="B7" s="220" t="s">
        <v>266</v>
      </c>
      <c r="C7" s="91">
        <v>15597</v>
      </c>
      <c r="D7" s="436">
        <v>21111</v>
      </c>
      <c r="E7" s="7">
        <f t="shared" ref="E7:E14" si="0">D7/$D$14</f>
        <v>0.38674751767852561</v>
      </c>
      <c r="F7" s="79">
        <f t="shared" ref="F7:F46" si="1">IF(ISERROR((D7-C7)/C7),".",(D7-C7)/C7)</f>
        <v>0.35352952490863626</v>
      </c>
      <c r="G7" s="16"/>
      <c r="H7" s="502">
        <v>28482</v>
      </c>
      <c r="I7" s="502">
        <v>39407</v>
      </c>
      <c r="J7" s="15">
        <f t="shared" ref="J7:J13" si="2">I7/$I$14</f>
        <v>0.382885902779802</v>
      </c>
      <c r="K7" s="79">
        <f t="shared" ref="K7:K46" si="3">IF(ISERROR((I7-H7)/H7),".",(I7-H7)/H7)</f>
        <v>0.38357559160171334</v>
      </c>
    </row>
    <row r="8" spans="1:11" ht="15" customHeight="1">
      <c r="A8" s="548"/>
      <c r="B8" s="221" t="s">
        <v>98</v>
      </c>
      <c r="C8" s="93">
        <f>SUM(C6:C7)</f>
        <v>15726</v>
      </c>
      <c r="D8" s="93">
        <f t="shared" ref="D8:I8" si="4">SUM(D6:D7)</f>
        <v>21289</v>
      </c>
      <c r="E8" s="7">
        <f t="shared" si="0"/>
        <v>0.3900084270692119</v>
      </c>
      <c r="F8" s="79">
        <f t="shared" si="1"/>
        <v>0.35374538980033066</v>
      </c>
      <c r="G8" s="93">
        <f t="shared" si="4"/>
        <v>0</v>
      </c>
      <c r="H8" s="93">
        <f t="shared" si="4"/>
        <v>29134</v>
      </c>
      <c r="I8" s="93">
        <f t="shared" si="4"/>
        <v>40020</v>
      </c>
      <c r="J8" s="15">
        <f t="shared" si="2"/>
        <v>0.38884192730346578</v>
      </c>
      <c r="K8" s="79">
        <f t="shared" si="3"/>
        <v>0.37365277682432896</v>
      </c>
    </row>
    <row r="9" spans="1:11" ht="15" customHeight="1">
      <c r="A9" s="548"/>
      <c r="B9" s="220" t="s">
        <v>264</v>
      </c>
      <c r="C9" s="92">
        <v>16877</v>
      </c>
      <c r="D9" s="67">
        <v>18715</v>
      </c>
      <c r="E9" s="7">
        <f t="shared" si="0"/>
        <v>0.34285347891400725</v>
      </c>
      <c r="F9" s="79">
        <f t="shared" si="1"/>
        <v>0.10890561118682231</v>
      </c>
      <c r="G9" s="16"/>
      <c r="H9" s="502">
        <v>40765</v>
      </c>
      <c r="I9" s="502">
        <v>43295</v>
      </c>
      <c r="J9" s="15">
        <f t="shared" si="2"/>
        <v>0.42066244984016865</v>
      </c>
      <c r="K9" s="79">
        <f t="shared" si="3"/>
        <v>6.206304427817981E-2</v>
      </c>
    </row>
    <row r="10" spans="1:11" ht="15" customHeight="1">
      <c r="A10" s="548"/>
      <c r="B10" s="214" t="s">
        <v>267</v>
      </c>
      <c r="C10" s="67">
        <v>12566</v>
      </c>
      <c r="D10" s="67">
        <v>14105</v>
      </c>
      <c r="E10" s="7">
        <f t="shared" si="0"/>
        <v>0.25839958963836879</v>
      </c>
      <c r="F10" s="79">
        <f t="shared" si="1"/>
        <v>0.12247334076078306</v>
      </c>
      <c r="G10" s="16"/>
      <c r="H10" s="502">
        <v>17365</v>
      </c>
      <c r="I10" s="502">
        <v>19081</v>
      </c>
      <c r="J10" s="15">
        <f t="shared" si="2"/>
        <v>0.18539462306040555</v>
      </c>
      <c r="K10" s="79">
        <f t="shared" si="3"/>
        <v>9.8819464439965449E-2</v>
      </c>
    </row>
    <row r="11" spans="1:11" ht="15" customHeight="1">
      <c r="A11" s="548"/>
      <c r="B11" s="176" t="s">
        <v>99</v>
      </c>
      <c r="C11" s="68">
        <f>SUM(C9:C10)</f>
        <v>29443</v>
      </c>
      <c r="D11" s="68">
        <f t="shared" ref="D11:I11" si="5">SUM(D9:D10)</f>
        <v>32820</v>
      </c>
      <c r="E11" s="7">
        <f t="shared" si="0"/>
        <v>0.60125306855237604</v>
      </c>
      <c r="F11" s="79">
        <f t="shared" si="1"/>
        <v>0.1146961926434127</v>
      </c>
      <c r="G11" s="68">
        <f t="shared" si="5"/>
        <v>0</v>
      </c>
      <c r="H11" s="68">
        <f t="shared" si="5"/>
        <v>58130</v>
      </c>
      <c r="I11" s="68">
        <f t="shared" si="5"/>
        <v>62376</v>
      </c>
      <c r="J11" s="15">
        <f t="shared" si="2"/>
        <v>0.6060570729005742</v>
      </c>
      <c r="K11" s="79">
        <f t="shared" si="3"/>
        <v>7.3043179081369342E-2</v>
      </c>
    </row>
    <row r="12" spans="1:11" ht="15" customHeight="1">
      <c r="A12" s="548"/>
      <c r="B12" s="214" t="s">
        <v>2</v>
      </c>
      <c r="C12" s="67">
        <v>46</v>
      </c>
      <c r="D12" s="67">
        <v>30</v>
      </c>
      <c r="E12" s="7">
        <f t="shared" si="0"/>
        <v>5.4959147034038035E-4</v>
      </c>
      <c r="F12" s="79">
        <f t="shared" si="1"/>
        <v>-0.34782608695652173</v>
      </c>
      <c r="G12" s="16"/>
      <c r="H12" s="502">
        <v>48</v>
      </c>
      <c r="I12" s="502">
        <v>42</v>
      </c>
      <c r="J12" s="15">
        <f t="shared" si="2"/>
        <v>4.0807998367680065E-4</v>
      </c>
      <c r="K12" s="79">
        <f t="shared" si="3"/>
        <v>-0.125</v>
      </c>
    </row>
    <row r="13" spans="1:11" ht="15" customHeight="1">
      <c r="A13" s="548"/>
      <c r="B13" s="214" t="s">
        <v>268</v>
      </c>
      <c r="C13" s="67">
        <v>331</v>
      </c>
      <c r="D13" s="67">
        <v>448</v>
      </c>
      <c r="E13" s="7">
        <f t="shared" si="0"/>
        <v>8.2072326237496787E-3</v>
      </c>
      <c r="F13" s="79">
        <f t="shared" si="1"/>
        <v>0.35347432024169184</v>
      </c>
      <c r="G13" s="6"/>
      <c r="H13" s="502">
        <v>355</v>
      </c>
      <c r="I13" s="502">
        <v>483</v>
      </c>
      <c r="J13" s="15">
        <f t="shared" si="2"/>
        <v>4.6929198122832071E-3</v>
      </c>
      <c r="K13" s="79">
        <f t="shared" si="3"/>
        <v>0.36056338028169016</v>
      </c>
    </row>
    <row r="14" spans="1:11" ht="15" customHeight="1">
      <c r="A14" s="549"/>
      <c r="B14" s="215" t="s">
        <v>76</v>
      </c>
      <c r="C14" s="222">
        <v>45546</v>
      </c>
      <c r="D14" s="222">
        <v>54586</v>
      </c>
      <c r="E14" s="7">
        <f t="shared" si="0"/>
        <v>1</v>
      </c>
      <c r="F14" s="79">
        <f t="shared" si="1"/>
        <v>0.19848065691828043</v>
      </c>
      <c r="G14" s="14"/>
      <c r="H14" s="437">
        <v>87667</v>
      </c>
      <c r="I14" s="437">
        <v>102921</v>
      </c>
      <c r="J14" s="15">
        <f>I14/$I$14</f>
        <v>1</v>
      </c>
      <c r="K14" s="79">
        <f t="shared" si="3"/>
        <v>0.1739993384055574</v>
      </c>
    </row>
    <row r="15" spans="1:11" s="12" customFormat="1" ht="15" customHeight="1">
      <c r="A15" s="550" t="s">
        <v>81</v>
      </c>
      <c r="B15" s="213" t="s">
        <v>11</v>
      </c>
      <c r="C15" s="223">
        <v>21797</v>
      </c>
      <c r="D15" s="223">
        <v>21211</v>
      </c>
      <c r="E15" s="142">
        <f>D15/$D$24</f>
        <v>0.3885794892463269</v>
      </c>
      <c r="F15" s="289">
        <f t="shared" si="1"/>
        <v>-2.6884433637656559E-2</v>
      </c>
      <c r="G15" s="144"/>
      <c r="H15" s="438">
        <v>42382</v>
      </c>
      <c r="I15" s="438">
        <v>43374</v>
      </c>
      <c r="J15" s="143">
        <f>I15/$I$24</f>
        <v>0.42143002885708458</v>
      </c>
      <c r="K15" s="289">
        <f t="shared" si="3"/>
        <v>2.340616299372375E-2</v>
      </c>
    </row>
    <row r="16" spans="1:11" ht="15" customHeight="1">
      <c r="A16" s="550"/>
      <c r="B16" s="214" t="s">
        <v>12</v>
      </c>
      <c r="C16" s="69">
        <v>336</v>
      </c>
      <c r="D16" s="69">
        <v>563</v>
      </c>
      <c r="E16" s="7">
        <f t="shared" ref="E16:E24" si="6">D16/$D$24</f>
        <v>1.0313999926721138E-2</v>
      </c>
      <c r="F16" s="79">
        <f t="shared" si="1"/>
        <v>0.67559523809523814</v>
      </c>
      <c r="G16" s="16"/>
      <c r="H16" s="500">
        <v>647</v>
      </c>
      <c r="I16" s="500">
        <v>1520</v>
      </c>
      <c r="J16" s="15">
        <f t="shared" ref="J16:J24" si="7">I16/$I$24</f>
        <v>1.4768608933065166E-2</v>
      </c>
      <c r="K16" s="79">
        <f t="shared" si="3"/>
        <v>1.3493044822256568</v>
      </c>
    </row>
    <row r="17" spans="1:11" ht="15" customHeight="1">
      <c r="A17" s="550"/>
      <c r="B17" s="214" t="s">
        <v>13</v>
      </c>
      <c r="C17" s="69">
        <v>584</v>
      </c>
      <c r="D17" s="69">
        <v>581</v>
      </c>
      <c r="E17" s="7">
        <f t="shared" si="6"/>
        <v>1.0643754808925366E-2</v>
      </c>
      <c r="F17" s="79">
        <f t="shared" si="1"/>
        <v>-5.1369863013698627E-3</v>
      </c>
      <c r="G17" s="16"/>
      <c r="H17" s="500">
        <v>1093</v>
      </c>
      <c r="I17" s="500">
        <v>1346</v>
      </c>
      <c r="J17" s="15">
        <f t="shared" si="7"/>
        <v>1.3077991857832707E-2</v>
      </c>
      <c r="K17" s="79">
        <f t="shared" si="3"/>
        <v>0.23147301006404392</v>
      </c>
    </row>
    <row r="18" spans="1:11" ht="15" customHeight="1">
      <c r="A18" s="550"/>
      <c r="B18" s="214" t="s">
        <v>14</v>
      </c>
      <c r="C18" s="69">
        <v>103</v>
      </c>
      <c r="D18" s="69">
        <v>93</v>
      </c>
      <c r="E18" s="7">
        <f t="shared" si="6"/>
        <v>1.7037335580551789E-3</v>
      </c>
      <c r="F18" s="79">
        <f t="shared" si="1"/>
        <v>-9.7087378640776698E-2</v>
      </c>
      <c r="G18" s="16"/>
      <c r="H18" s="500">
        <v>167</v>
      </c>
      <c r="I18" s="500">
        <v>169</v>
      </c>
      <c r="J18" s="15">
        <f t="shared" si="7"/>
        <v>1.6420361247947454E-3</v>
      </c>
      <c r="K18" s="79">
        <f t="shared" si="3"/>
        <v>1.1976047904191617E-2</v>
      </c>
    </row>
    <row r="19" spans="1:11" ht="15" customHeight="1">
      <c r="A19" s="550"/>
      <c r="B19" s="176" t="s">
        <v>15</v>
      </c>
      <c r="C19" s="70">
        <v>22820</v>
      </c>
      <c r="D19" s="70">
        <v>22448</v>
      </c>
      <c r="E19" s="7">
        <f t="shared" si="6"/>
        <v>0.41124097754002858</v>
      </c>
      <c r="F19" s="79">
        <f t="shared" si="1"/>
        <v>-1.6301489921121824E-2</v>
      </c>
      <c r="G19" s="11"/>
      <c r="H19" s="501">
        <v>44290</v>
      </c>
      <c r="I19" s="501">
        <v>46408</v>
      </c>
      <c r="J19" s="15">
        <f t="shared" si="7"/>
        <v>0.45090894958268962</v>
      </c>
      <c r="K19" s="79">
        <f t="shared" si="3"/>
        <v>4.7821178595619782E-2</v>
      </c>
    </row>
    <row r="20" spans="1:11" ht="15" customHeight="1">
      <c r="A20" s="550"/>
      <c r="B20" s="175" t="s">
        <v>304</v>
      </c>
      <c r="C20" s="127">
        <v>18248</v>
      </c>
      <c r="D20" s="59">
        <v>28000</v>
      </c>
      <c r="E20" s="7">
        <f t="shared" si="6"/>
        <v>0.51295203898435493</v>
      </c>
      <c r="F20" s="79">
        <f t="shared" si="1"/>
        <v>0.53441473038141163</v>
      </c>
      <c r="G20" s="6"/>
      <c r="H20" s="300">
        <v>35155</v>
      </c>
      <c r="I20" s="300">
        <v>48566</v>
      </c>
      <c r="J20" s="15">
        <f t="shared" si="7"/>
        <v>0.47187648779160718</v>
      </c>
      <c r="K20" s="79">
        <f t="shared" si="3"/>
        <v>0.38148200824918221</v>
      </c>
    </row>
    <row r="21" spans="1:11" ht="15" customHeight="1">
      <c r="A21" s="550"/>
      <c r="B21" s="175" t="s">
        <v>305</v>
      </c>
      <c r="C21" s="127">
        <v>4476</v>
      </c>
      <c r="D21" s="59">
        <v>4127</v>
      </c>
      <c r="E21" s="7">
        <f t="shared" si="6"/>
        <v>7.5605466603158325E-2</v>
      </c>
      <c r="F21" s="79">
        <f t="shared" si="1"/>
        <v>-7.7971403038427173E-2</v>
      </c>
      <c r="G21" s="6"/>
      <c r="H21" s="300">
        <v>8218</v>
      </c>
      <c r="I21" s="300">
        <v>7935</v>
      </c>
      <c r="J21" s="15">
        <f t="shared" si="7"/>
        <v>7.7097968344652698E-2</v>
      </c>
      <c r="K21" s="79">
        <f t="shared" si="3"/>
        <v>-3.4436602579703088E-2</v>
      </c>
    </row>
    <row r="22" spans="1:11" ht="15" customHeight="1">
      <c r="A22" s="550"/>
      <c r="B22" s="537" t="s">
        <v>16</v>
      </c>
      <c r="C22" s="70">
        <v>22723</v>
      </c>
      <c r="D22" s="70">
        <v>32127</v>
      </c>
      <c r="E22" s="7">
        <f t="shared" si="6"/>
        <v>0.5885575055875133</v>
      </c>
      <c r="F22" s="79">
        <f t="shared" si="1"/>
        <v>0.41385380451524889</v>
      </c>
      <c r="G22" s="6"/>
      <c r="H22" s="501">
        <v>43373</v>
      </c>
      <c r="I22" s="501">
        <v>56501</v>
      </c>
      <c r="J22" s="15">
        <f t="shared" si="7"/>
        <v>0.54897445613625984</v>
      </c>
      <c r="K22" s="79">
        <f t="shared" si="3"/>
        <v>0.30267678048555552</v>
      </c>
    </row>
    <row r="23" spans="1:11" ht="15" customHeight="1">
      <c r="A23" s="550"/>
      <c r="B23" s="214" t="s">
        <v>220</v>
      </c>
      <c r="C23" s="69">
        <v>3</v>
      </c>
      <c r="D23" s="69">
        <v>12</v>
      </c>
      <c r="E23" s="7">
        <f t="shared" si="6"/>
        <v>2.1983658813615214E-4</v>
      </c>
      <c r="F23" s="79">
        <f t="shared" si="1"/>
        <v>3</v>
      </c>
      <c r="G23" s="6"/>
      <c r="H23" s="500">
        <v>5</v>
      </c>
      <c r="I23" s="500">
        <v>12</v>
      </c>
      <c r="J23" s="15">
        <f t="shared" si="7"/>
        <v>1.1659428105051447E-4</v>
      </c>
      <c r="K23" s="79">
        <f t="shared" si="3"/>
        <v>1.4</v>
      </c>
    </row>
    <row r="24" spans="1:11" ht="15" customHeight="1">
      <c r="A24" s="550"/>
      <c r="B24" s="215" t="s">
        <v>76</v>
      </c>
      <c r="C24" s="222">
        <v>45546</v>
      </c>
      <c r="D24" s="222">
        <v>54586</v>
      </c>
      <c r="E24" s="7">
        <f t="shared" si="6"/>
        <v>1</v>
      </c>
      <c r="F24" s="79">
        <f t="shared" si="1"/>
        <v>0.19848065691828043</v>
      </c>
      <c r="G24" s="14"/>
      <c r="H24" s="437">
        <v>87667</v>
      </c>
      <c r="I24" s="437">
        <v>102921</v>
      </c>
      <c r="J24" s="15">
        <f t="shared" si="7"/>
        <v>1</v>
      </c>
      <c r="K24" s="79">
        <f t="shared" si="3"/>
        <v>0.1739993384055574</v>
      </c>
    </row>
    <row r="25" spans="1:11" ht="15" customHeight="1">
      <c r="A25" s="550" t="s">
        <v>94</v>
      </c>
      <c r="B25" s="213" t="s">
        <v>22</v>
      </c>
      <c r="C25" s="224">
        <v>2339</v>
      </c>
      <c r="D25" s="224">
        <v>2714</v>
      </c>
      <c r="E25" s="142">
        <f>D25/$D$37</f>
        <v>4.9719708350126408E-2</v>
      </c>
      <c r="F25" s="289">
        <f t="shared" si="1"/>
        <v>0.16032492518170158</v>
      </c>
      <c r="G25" s="144"/>
      <c r="H25" s="439">
        <v>3400</v>
      </c>
      <c r="I25" s="439">
        <v>3929</v>
      </c>
      <c r="J25" s="143">
        <f>I25/$I$37</f>
        <v>3.8174910853955947E-2</v>
      </c>
      <c r="K25" s="289">
        <f t="shared" si="3"/>
        <v>0.15558823529411764</v>
      </c>
    </row>
    <row r="26" spans="1:11" ht="15" customHeight="1">
      <c r="A26" s="550"/>
      <c r="B26" s="214" t="s">
        <v>23</v>
      </c>
      <c r="C26" s="71">
        <v>4320</v>
      </c>
      <c r="D26" s="71">
        <v>7560</v>
      </c>
      <c r="E26" s="7">
        <f t="shared" ref="E26:E37" si="8">D26/$D$37</f>
        <v>0.13849705052577585</v>
      </c>
      <c r="F26" s="79">
        <f t="shared" si="1"/>
        <v>0.75</v>
      </c>
      <c r="G26" s="6"/>
      <c r="H26" s="499">
        <v>8448</v>
      </c>
      <c r="I26" s="499">
        <v>12386</v>
      </c>
      <c r="J26" s="15">
        <f t="shared" ref="J26:J37" si="9">I26/$I$37</f>
        <v>0.12034473042430602</v>
      </c>
      <c r="K26" s="79">
        <f t="shared" si="3"/>
        <v>0.46614583333333331</v>
      </c>
    </row>
    <row r="27" spans="1:11" s="12" customFormat="1" ht="15" customHeight="1">
      <c r="A27" s="550"/>
      <c r="B27" s="214" t="s">
        <v>24</v>
      </c>
      <c r="C27" s="71">
        <v>735</v>
      </c>
      <c r="D27" s="71">
        <v>901</v>
      </c>
      <c r="E27" s="7">
        <f t="shared" si="8"/>
        <v>1.6506063825889421E-2</v>
      </c>
      <c r="F27" s="79">
        <f t="shared" si="1"/>
        <v>0.22585034013605443</v>
      </c>
      <c r="G27" s="16"/>
      <c r="H27" s="499">
        <v>1497</v>
      </c>
      <c r="I27" s="499">
        <v>1679</v>
      </c>
      <c r="J27" s="15">
        <f t="shared" si="9"/>
        <v>1.6313483156984485E-2</v>
      </c>
      <c r="K27" s="79">
        <f t="shared" si="3"/>
        <v>0.12157648630594522</v>
      </c>
    </row>
    <row r="28" spans="1:11" ht="15" customHeight="1">
      <c r="A28" s="550"/>
      <c r="B28" s="214" t="s">
        <v>25</v>
      </c>
      <c r="C28" s="71">
        <v>406</v>
      </c>
      <c r="D28" s="71">
        <v>415</v>
      </c>
      <c r="E28" s="7">
        <f t="shared" si="8"/>
        <v>7.6026820063752609E-3</v>
      </c>
      <c r="F28" s="79">
        <f t="shared" si="1"/>
        <v>2.2167487684729065E-2</v>
      </c>
      <c r="G28" s="16"/>
      <c r="H28" s="499">
        <v>913</v>
      </c>
      <c r="I28" s="499">
        <v>939</v>
      </c>
      <c r="J28" s="15">
        <f t="shared" si="9"/>
        <v>9.1235024922027581E-3</v>
      </c>
      <c r="K28" s="79">
        <f t="shared" si="3"/>
        <v>2.8477546549835708E-2</v>
      </c>
    </row>
    <row r="29" spans="1:11" ht="15" customHeight="1">
      <c r="A29" s="550"/>
      <c r="B29" s="214" t="s">
        <v>26</v>
      </c>
      <c r="C29" s="71">
        <v>211</v>
      </c>
      <c r="D29" s="71">
        <v>264</v>
      </c>
      <c r="E29" s="7">
        <f t="shared" si="8"/>
        <v>4.8364049389953466E-3</v>
      </c>
      <c r="F29" s="79">
        <f t="shared" si="1"/>
        <v>0.25118483412322273</v>
      </c>
      <c r="G29" s="16"/>
      <c r="H29" s="499">
        <v>339</v>
      </c>
      <c r="I29" s="499">
        <v>439</v>
      </c>
      <c r="J29" s="15">
        <f t="shared" si="9"/>
        <v>4.2654074484313213E-3</v>
      </c>
      <c r="K29" s="79">
        <f t="shared" si="3"/>
        <v>0.29498525073746312</v>
      </c>
    </row>
    <row r="30" spans="1:11" ht="15" customHeight="1">
      <c r="A30" s="550"/>
      <c r="B30" s="214" t="s">
        <v>27</v>
      </c>
      <c r="C30" s="71">
        <v>4131</v>
      </c>
      <c r="D30" s="71">
        <v>4178</v>
      </c>
      <c r="E30" s="7">
        <f t="shared" si="8"/>
        <v>7.6539772102736964E-2</v>
      </c>
      <c r="F30" s="79">
        <f t="shared" si="1"/>
        <v>1.1377390462357783E-2</v>
      </c>
      <c r="G30" s="6"/>
      <c r="H30" s="499">
        <v>9242</v>
      </c>
      <c r="I30" s="499">
        <v>9594</v>
      </c>
      <c r="J30" s="15">
        <f t="shared" si="9"/>
        <v>9.3217127699886326E-2</v>
      </c>
      <c r="K30" s="79">
        <f t="shared" si="3"/>
        <v>3.8086994157108853E-2</v>
      </c>
    </row>
    <row r="31" spans="1:11" ht="15" customHeight="1">
      <c r="A31" s="550"/>
      <c r="B31" s="214" t="s">
        <v>28</v>
      </c>
      <c r="C31" s="71">
        <v>1131</v>
      </c>
      <c r="D31" s="71">
        <v>1739</v>
      </c>
      <c r="E31" s="7">
        <f t="shared" si="8"/>
        <v>3.1857985564064044E-2</v>
      </c>
      <c r="F31" s="79">
        <f t="shared" si="1"/>
        <v>0.53757736516357202</v>
      </c>
      <c r="G31" s="16"/>
      <c r="H31" s="499">
        <v>2907</v>
      </c>
      <c r="I31" s="499">
        <v>3538</v>
      </c>
      <c r="J31" s="15">
        <f t="shared" si="9"/>
        <v>3.4375880529726684E-2</v>
      </c>
      <c r="K31" s="79">
        <f t="shared" si="3"/>
        <v>0.21706226350189198</v>
      </c>
    </row>
    <row r="32" spans="1:11" ht="15" customHeight="1">
      <c r="A32" s="550"/>
      <c r="B32" s="214" t="s">
        <v>29</v>
      </c>
      <c r="C32" s="71">
        <v>13769</v>
      </c>
      <c r="D32" s="71">
        <v>17330</v>
      </c>
      <c r="E32" s="7">
        <f t="shared" si="8"/>
        <v>0.31748067269995972</v>
      </c>
      <c r="F32" s="79">
        <f t="shared" si="1"/>
        <v>0.25862444621976904</v>
      </c>
      <c r="G32" s="6"/>
      <c r="H32" s="499">
        <v>27205</v>
      </c>
      <c r="I32" s="499">
        <v>34890</v>
      </c>
      <c r="J32" s="15">
        <f t="shared" si="9"/>
        <v>0.33899787215437083</v>
      </c>
      <c r="K32" s="79">
        <f t="shared" si="3"/>
        <v>0.2824848373460761</v>
      </c>
    </row>
    <row r="33" spans="1:11" ht="15" customHeight="1">
      <c r="A33" s="550"/>
      <c r="B33" s="214" t="s">
        <v>30</v>
      </c>
      <c r="C33" s="71">
        <v>10517</v>
      </c>
      <c r="D33" s="71">
        <v>11741</v>
      </c>
      <c r="E33" s="7">
        <f t="shared" si="8"/>
        <v>0.21509178177554683</v>
      </c>
      <c r="F33" s="79">
        <f t="shared" si="1"/>
        <v>0.11638299895407436</v>
      </c>
      <c r="G33" s="6"/>
      <c r="H33" s="499">
        <v>18523</v>
      </c>
      <c r="I33" s="499">
        <v>20715</v>
      </c>
      <c r="J33" s="15">
        <f t="shared" si="9"/>
        <v>0.20127087766345061</v>
      </c>
      <c r="K33" s="79">
        <f t="shared" si="3"/>
        <v>0.11833936187442638</v>
      </c>
    </row>
    <row r="34" spans="1:11" ht="15" customHeight="1">
      <c r="A34" s="550"/>
      <c r="B34" s="214" t="s">
        <v>31</v>
      </c>
      <c r="C34" s="71">
        <v>7388</v>
      </c>
      <c r="D34" s="71">
        <v>7173</v>
      </c>
      <c r="E34" s="7">
        <f t="shared" si="8"/>
        <v>0.13140732055838494</v>
      </c>
      <c r="F34" s="79">
        <f t="shared" si="1"/>
        <v>-2.910124526258798E-2</v>
      </c>
      <c r="G34" s="6"/>
      <c r="H34" s="499">
        <v>14200</v>
      </c>
      <c r="I34" s="499">
        <v>13748</v>
      </c>
      <c r="J34" s="15">
        <f t="shared" si="9"/>
        <v>0.13357818132353941</v>
      </c>
      <c r="K34" s="79">
        <f t="shared" si="3"/>
        <v>-3.1830985915492958E-2</v>
      </c>
    </row>
    <row r="35" spans="1:11" ht="15" customHeight="1">
      <c r="A35" s="550"/>
      <c r="B35" s="214" t="s">
        <v>32</v>
      </c>
      <c r="C35" s="71">
        <v>74</v>
      </c>
      <c r="D35" s="71">
        <v>106</v>
      </c>
      <c r="E35" s="7">
        <f t="shared" si="8"/>
        <v>1.9418898618693437E-3</v>
      </c>
      <c r="F35" s="79">
        <f t="shared" si="1"/>
        <v>0.43243243243243246</v>
      </c>
      <c r="G35" s="16"/>
      <c r="H35" s="499">
        <v>234</v>
      </c>
      <c r="I35" s="499">
        <v>361</v>
      </c>
      <c r="J35" s="15">
        <f t="shared" si="9"/>
        <v>3.507544621602977E-3</v>
      </c>
      <c r="K35" s="79">
        <f t="shared" si="3"/>
        <v>0.54273504273504269</v>
      </c>
    </row>
    <row r="36" spans="1:11" ht="15" customHeight="1">
      <c r="A36" s="550"/>
      <c r="B36" s="214" t="s">
        <v>107</v>
      </c>
      <c r="C36" s="71">
        <v>524</v>
      </c>
      <c r="D36" s="71">
        <v>465</v>
      </c>
      <c r="E36" s="7">
        <f t="shared" si="8"/>
        <v>8.5186677902758957E-3</v>
      </c>
      <c r="F36" s="79">
        <f t="shared" si="1"/>
        <v>-0.11259541984732824</v>
      </c>
      <c r="G36" s="16"/>
      <c r="H36" s="499">
        <v>759</v>
      </c>
      <c r="I36" s="499">
        <v>703</v>
      </c>
      <c r="J36" s="15">
        <f t="shared" si="9"/>
        <v>6.8304816315426396E-3</v>
      </c>
      <c r="K36" s="79">
        <f t="shared" si="3"/>
        <v>-7.378129117259552E-2</v>
      </c>
    </row>
    <row r="37" spans="1:11" ht="15" customHeight="1">
      <c r="A37" s="550"/>
      <c r="B37" s="215" t="s">
        <v>76</v>
      </c>
      <c r="C37" s="222">
        <v>45546</v>
      </c>
      <c r="D37" s="222">
        <v>54586</v>
      </c>
      <c r="E37" s="458">
        <f t="shared" si="8"/>
        <v>1</v>
      </c>
      <c r="F37" s="79">
        <f t="shared" si="1"/>
        <v>0.19848065691828043</v>
      </c>
      <c r="G37" s="14"/>
      <c r="H37" s="437">
        <v>87667</v>
      </c>
      <c r="I37" s="437">
        <v>102921</v>
      </c>
      <c r="J37" s="19">
        <f t="shared" si="9"/>
        <v>1</v>
      </c>
      <c r="K37" s="79">
        <f t="shared" si="3"/>
        <v>0.1739993384055574</v>
      </c>
    </row>
    <row r="38" spans="1:11" ht="15" customHeight="1">
      <c r="A38" s="550" t="s">
        <v>100</v>
      </c>
      <c r="B38" s="5" t="s">
        <v>33</v>
      </c>
      <c r="C38" s="113">
        <v>20642</v>
      </c>
      <c r="D38" s="113">
        <v>24993</v>
      </c>
      <c r="E38" s="286">
        <f>D38/$D$46</f>
        <v>0.45786465394057085</v>
      </c>
      <c r="F38" s="289">
        <f t="shared" si="1"/>
        <v>0.21078383877531248</v>
      </c>
      <c r="G38" s="122"/>
      <c r="H38" s="113">
        <v>38962</v>
      </c>
      <c r="I38" s="113">
        <v>47838</v>
      </c>
      <c r="J38" s="79">
        <f>I38/$I$46</f>
        <v>0.46480310140787595</v>
      </c>
      <c r="K38" s="289">
        <f t="shared" si="3"/>
        <v>0.22781171397772187</v>
      </c>
    </row>
    <row r="39" spans="1:11" ht="15" customHeight="1">
      <c r="A39" s="550"/>
      <c r="B39" s="5" t="s">
        <v>37</v>
      </c>
      <c r="C39" s="113">
        <v>9381</v>
      </c>
      <c r="D39" s="113">
        <v>12863</v>
      </c>
      <c r="E39" s="286">
        <f t="shared" ref="E39:E46" si="10">D39/$D$46</f>
        <v>0.23564650276627708</v>
      </c>
      <c r="F39" s="79">
        <f t="shared" si="1"/>
        <v>0.37117578083359981</v>
      </c>
      <c r="G39" s="122"/>
      <c r="H39" s="113">
        <v>16750</v>
      </c>
      <c r="I39" s="113">
        <v>20839</v>
      </c>
      <c r="J39" s="79">
        <f t="shared" ref="J39:J46" si="11">I39/$I$46</f>
        <v>0.20247568523430592</v>
      </c>
      <c r="K39" s="79">
        <f t="shared" si="3"/>
        <v>0.24411940298507462</v>
      </c>
    </row>
    <row r="40" spans="1:11" ht="15" customHeight="1">
      <c r="A40" s="550"/>
      <c r="B40" s="5" t="s">
        <v>44</v>
      </c>
      <c r="C40" s="113">
        <v>4708</v>
      </c>
      <c r="D40" s="113">
        <v>4433</v>
      </c>
      <c r="E40" s="286">
        <f t="shared" si="10"/>
        <v>8.1211299600630199E-2</v>
      </c>
      <c r="F40" s="79">
        <f t="shared" si="1"/>
        <v>-5.8411214953271028E-2</v>
      </c>
      <c r="G40" s="122"/>
      <c r="H40" s="113">
        <v>9860</v>
      </c>
      <c r="I40" s="113">
        <v>9755</v>
      </c>
      <c r="J40" s="79">
        <f t="shared" si="11"/>
        <v>9.4781434303980727E-2</v>
      </c>
      <c r="K40" s="79">
        <f t="shared" si="3"/>
        <v>-1.0649087221095335E-2</v>
      </c>
    </row>
    <row r="41" spans="1:11" ht="15" customHeight="1">
      <c r="A41" s="550"/>
      <c r="B41" s="5" t="s">
        <v>51</v>
      </c>
      <c r="C41" s="113">
        <v>2232</v>
      </c>
      <c r="D41" s="113">
        <v>3370</v>
      </c>
      <c r="E41" s="286">
        <f t="shared" si="10"/>
        <v>6.173744183490272E-2</v>
      </c>
      <c r="F41" s="79">
        <f t="shared" si="1"/>
        <v>0.50985663082437271</v>
      </c>
      <c r="G41" s="122"/>
      <c r="H41" s="113">
        <v>3201</v>
      </c>
      <c r="I41" s="113">
        <v>4567</v>
      </c>
      <c r="J41" s="79">
        <f t="shared" si="11"/>
        <v>4.4373840129808301E-2</v>
      </c>
      <c r="K41" s="79">
        <f t="shared" si="3"/>
        <v>0.42674164323648861</v>
      </c>
    </row>
    <row r="42" spans="1:11" ht="15" customHeight="1">
      <c r="A42" s="550"/>
      <c r="B42" s="5" t="s">
        <v>55</v>
      </c>
      <c r="C42" s="113">
        <v>7862</v>
      </c>
      <c r="D42" s="113">
        <v>8330</v>
      </c>
      <c r="E42" s="286">
        <f t="shared" si="10"/>
        <v>0.15260323159784561</v>
      </c>
      <c r="F42" s="79">
        <f t="shared" si="1"/>
        <v>5.95268379547189E-2</v>
      </c>
      <c r="G42" s="122"/>
      <c r="H42" s="113">
        <v>17357</v>
      </c>
      <c r="I42" s="113">
        <v>18578</v>
      </c>
      <c r="J42" s="79">
        <f t="shared" si="11"/>
        <v>0.18050737944637149</v>
      </c>
      <c r="K42" s="79">
        <f t="shared" si="3"/>
        <v>7.0346257993892949E-2</v>
      </c>
    </row>
    <row r="43" spans="1:11" ht="15" customHeight="1">
      <c r="A43" s="550"/>
      <c r="B43" s="5" t="s">
        <v>60</v>
      </c>
      <c r="C43" s="113">
        <v>0</v>
      </c>
      <c r="D43" s="113">
        <v>0</v>
      </c>
      <c r="E43" s="286">
        <f t="shared" si="10"/>
        <v>0</v>
      </c>
      <c r="F43" s="79" t="str">
        <f t="shared" si="1"/>
        <v>.</v>
      </c>
      <c r="G43" s="122"/>
      <c r="H43" s="113">
        <v>0</v>
      </c>
      <c r="I43" s="113">
        <v>0</v>
      </c>
      <c r="J43" s="79">
        <f t="shared" si="11"/>
        <v>0</v>
      </c>
      <c r="K43" s="79" t="str">
        <f t="shared" si="3"/>
        <v>.</v>
      </c>
    </row>
    <row r="44" spans="1:11" ht="15" customHeight="1">
      <c r="A44" s="550"/>
      <c r="B44" s="5" t="s">
        <v>61</v>
      </c>
      <c r="C44" s="113">
        <v>326</v>
      </c>
      <c r="D44" s="113">
        <v>244</v>
      </c>
      <c r="E44" s="286">
        <f t="shared" si="10"/>
        <v>4.4700106254350934E-3</v>
      </c>
      <c r="F44" s="79">
        <f t="shared" si="1"/>
        <v>-0.25153374233128833</v>
      </c>
      <c r="G44" s="388"/>
      <c r="H44" s="113">
        <v>459</v>
      </c>
      <c r="I44" s="113">
        <v>357</v>
      </c>
      <c r="J44" s="79">
        <f t="shared" si="11"/>
        <v>3.4686798612528057E-3</v>
      </c>
      <c r="K44" s="79">
        <f t="shared" si="3"/>
        <v>-0.22222222222222221</v>
      </c>
    </row>
    <row r="45" spans="1:11" ht="15" customHeight="1">
      <c r="A45" s="550"/>
      <c r="B45" s="5" t="s">
        <v>64</v>
      </c>
      <c r="C45" s="113">
        <v>395</v>
      </c>
      <c r="D45" s="113">
        <v>353</v>
      </c>
      <c r="E45" s="286">
        <f t="shared" si="10"/>
        <v>6.4668596343384751E-3</v>
      </c>
      <c r="F45" s="79">
        <f t="shared" si="1"/>
        <v>-0.10632911392405063</v>
      </c>
      <c r="G45" s="388"/>
      <c r="H45" s="113">
        <v>1078</v>
      </c>
      <c r="I45" s="113">
        <v>986</v>
      </c>
      <c r="J45" s="79">
        <f t="shared" si="11"/>
        <v>9.5801634263172723E-3</v>
      </c>
      <c r="K45" s="79">
        <f t="shared" si="3"/>
        <v>-8.534322820037106E-2</v>
      </c>
    </row>
    <row r="46" spans="1:11" ht="15" customHeight="1">
      <c r="A46" s="550"/>
      <c r="B46" s="60" t="s">
        <v>76</v>
      </c>
      <c r="C46" s="114">
        <v>45546</v>
      </c>
      <c r="D46" s="114">
        <v>54586</v>
      </c>
      <c r="E46" s="310">
        <f t="shared" si="10"/>
        <v>1</v>
      </c>
      <c r="F46" s="441">
        <f t="shared" si="1"/>
        <v>0.19848065691828043</v>
      </c>
      <c r="G46" s="244"/>
      <c r="H46" s="245">
        <v>87667</v>
      </c>
      <c r="I46" s="245">
        <v>102921</v>
      </c>
      <c r="J46" s="441">
        <f t="shared" si="11"/>
        <v>1</v>
      </c>
      <c r="K46" s="441">
        <f t="shared" si="3"/>
        <v>0.1739993384055574</v>
      </c>
    </row>
    <row r="47" spans="1:11" ht="15" customHeight="1">
      <c r="F47" s="287"/>
      <c r="J47" s="17"/>
      <c r="K47" s="287"/>
    </row>
    <row r="48" spans="1:11" ht="15" customHeight="1">
      <c r="A48" s="115" t="s">
        <v>187</v>
      </c>
    </row>
    <row r="49" spans="2:2" ht="15" customHeight="1">
      <c r="B49" s="3"/>
    </row>
  </sheetData>
  <mergeCells count="11">
    <mergeCell ref="A3:B5"/>
    <mergeCell ref="A15:A24"/>
    <mergeCell ref="A25:A37"/>
    <mergeCell ref="A38:A46"/>
    <mergeCell ref="A6:A14"/>
    <mergeCell ref="H3:K3"/>
    <mergeCell ref="F4:F5"/>
    <mergeCell ref="I4:J4"/>
    <mergeCell ref="K4:K5"/>
    <mergeCell ref="D4:E4"/>
    <mergeCell ref="C3:F3"/>
  </mergeCells>
  <phoneticPr fontId="2" type="noConversion"/>
  <conditionalFormatting sqref="A20:D21 G20:I21 L20:XFD21">
    <cfRule type="cellIs" dxfId="3" priority="1" operator="equal">
      <formula>"np"</formula>
    </cfRule>
  </conditionalFormatting>
  <conditionalFormatting sqref="C20:D21 H20:I21">
    <cfRule type="cellIs" dxfId="2" priority="3" operator="equal">
      <formula>"&lt; 5"</formula>
    </cfRule>
    <cfRule type="cellIs" dxfId="1" priority="4" operator="between">
      <formula>1</formula>
      <formula>4</formula>
    </cfRule>
  </conditionalFormatting>
  <hyperlinks>
    <hyperlink ref="A1" location="Contents!A1" display="&lt;Back to contents&gt;" xr:uid="{00000000-0004-0000-0700-000000000000}"/>
  </hyperlinks>
  <pageMargins left="0.39370078740157483" right="0.39370078740157483" top="0.39370078740157483" bottom="0.39370078740157483" header="0" footer="0"/>
  <pageSetup paperSize="8"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180"/>
  <sheetViews>
    <sheetView showGridLines="0" zoomScaleNormal="100" workbookViewId="0">
      <pane xSplit="2" ySplit="6" topLeftCell="C7" activePane="bottomRight" state="frozen"/>
      <selection pane="topRight" activeCell="C1" sqref="C1"/>
      <selection pane="bottomLeft" activeCell="A7" sqref="A7"/>
      <selection pane="bottomRight" activeCell="B72" sqref="B72"/>
    </sheetView>
  </sheetViews>
  <sheetFormatPr defaultColWidth="9.26953125" defaultRowHeight="15" customHeight="1"/>
  <cols>
    <col min="1" max="1" width="23.7265625" style="17" customWidth="1"/>
    <col min="2" max="2" width="63.26953125" style="17" customWidth="1"/>
    <col min="3" max="4" width="9" style="17" customWidth="1"/>
    <col min="5" max="5" width="9" style="15" customWidth="1"/>
    <col min="6" max="6" width="9.7265625" style="79" customWidth="1"/>
    <col min="7" max="7" width="1.26953125" style="17" customWidth="1"/>
    <col min="8" max="8" width="11.26953125" style="17" customWidth="1"/>
    <col min="9" max="9" width="10.54296875" style="17" customWidth="1"/>
    <col min="10" max="10" width="9" style="15" customWidth="1"/>
    <col min="11" max="11" width="11" style="79" customWidth="1"/>
    <col min="12" max="16384" width="9.26953125" style="17"/>
  </cols>
  <sheetData>
    <row r="1" spans="1:11" ht="15" customHeight="1">
      <c r="A1" s="24" t="s">
        <v>93</v>
      </c>
    </row>
    <row r="2" spans="1:11" s="171" customFormat="1" ht="30" customHeight="1">
      <c r="A2" s="225" t="s">
        <v>262</v>
      </c>
      <c r="E2" s="203"/>
      <c r="F2" s="288"/>
      <c r="J2" s="203"/>
      <c r="K2" s="288"/>
    </row>
    <row r="3" spans="1:11" ht="15" customHeight="1">
      <c r="A3" s="106" t="s">
        <v>188</v>
      </c>
    </row>
    <row r="4" spans="1:11" ht="15" customHeight="1">
      <c r="B4" s="555" t="s">
        <v>211</v>
      </c>
      <c r="C4" s="543" t="s">
        <v>74</v>
      </c>
      <c r="D4" s="543"/>
      <c r="E4" s="543"/>
      <c r="F4" s="543"/>
      <c r="G4" s="1"/>
      <c r="H4" s="543" t="s">
        <v>75</v>
      </c>
      <c r="I4" s="543"/>
      <c r="J4" s="543"/>
      <c r="K4" s="543"/>
    </row>
    <row r="5" spans="1:11" ht="15" customHeight="1">
      <c r="B5" s="556"/>
      <c r="C5" s="8">
        <v>2022</v>
      </c>
      <c r="D5" s="544">
        <v>2023</v>
      </c>
      <c r="E5" s="544"/>
      <c r="F5" s="558" t="s">
        <v>263</v>
      </c>
      <c r="G5" s="8"/>
      <c r="H5" s="8">
        <v>2022</v>
      </c>
      <c r="I5" s="544">
        <v>2023</v>
      </c>
      <c r="J5" s="544"/>
      <c r="K5" s="558" t="s">
        <v>263</v>
      </c>
    </row>
    <row r="6" spans="1:11" ht="15" customHeight="1">
      <c r="A6" s="12" t="s">
        <v>210</v>
      </c>
      <c r="B6" s="557"/>
      <c r="C6" s="9" t="s">
        <v>96</v>
      </c>
      <c r="D6" s="9" t="s">
        <v>96</v>
      </c>
      <c r="E6" s="10" t="s">
        <v>78</v>
      </c>
      <c r="F6" s="559"/>
      <c r="G6" s="9"/>
      <c r="H6" s="9" t="s">
        <v>96</v>
      </c>
      <c r="I6" s="9" t="s">
        <v>96</v>
      </c>
      <c r="J6" s="10" t="s">
        <v>78</v>
      </c>
      <c r="K6" s="559"/>
    </row>
    <row r="7" spans="1:11" ht="15" customHeight="1">
      <c r="A7" s="563" t="s">
        <v>33</v>
      </c>
      <c r="B7" s="226" t="s">
        <v>34</v>
      </c>
      <c r="C7" s="227">
        <v>7661</v>
      </c>
      <c r="D7" s="227">
        <v>8060</v>
      </c>
      <c r="E7" s="142">
        <f>D7/$D$17</f>
        <v>7.0316248636859327E-2</v>
      </c>
      <c r="F7" s="79">
        <f>IF(ISERROR((D7-C7)/C7),".",(D7-C7)/C7)</f>
        <v>5.2081973632685026E-2</v>
      </c>
      <c r="G7" s="6"/>
      <c r="H7" s="504">
        <v>19123</v>
      </c>
      <c r="I7" s="504">
        <v>19214</v>
      </c>
      <c r="J7" s="7">
        <f>I7/$I$17</f>
        <v>6.5138165188000252E-2</v>
      </c>
      <c r="K7" s="79">
        <f>IF(ISERROR((I7-H7)/H7),".",(I7-H7)/H7)</f>
        <v>4.7586675730795381E-3</v>
      </c>
    </row>
    <row r="8" spans="1:11" ht="15" customHeight="1">
      <c r="A8" s="564"/>
      <c r="B8" s="228" t="s">
        <v>35</v>
      </c>
      <c r="C8" s="72">
        <v>11350</v>
      </c>
      <c r="D8" s="72">
        <v>12080</v>
      </c>
      <c r="E8" s="7">
        <f t="shared" ref="E8:E17" si="0">D8/$D$17</f>
        <v>0.10538713195201745</v>
      </c>
      <c r="F8" s="79">
        <f t="shared" ref="F8:F55" si="1">IF(ISERROR((D8-C8)/C8),".",(D8-C8)/C8)</f>
        <v>6.4317180616740091E-2</v>
      </c>
      <c r="G8" s="6"/>
      <c r="H8" s="504">
        <v>30763</v>
      </c>
      <c r="I8" s="504">
        <v>30966</v>
      </c>
      <c r="J8" s="7">
        <f t="shared" ref="J8:J17" si="2">I8/$I$17</f>
        <v>0.10497909978201395</v>
      </c>
      <c r="K8" s="79">
        <f t="shared" ref="K8:K55" si="3">IF(ISERROR((I8-H8)/H8),".",(I8-H8)/H8)</f>
        <v>6.59883626434353E-3</v>
      </c>
    </row>
    <row r="9" spans="1:11" ht="15" customHeight="1">
      <c r="A9" s="564"/>
      <c r="B9" s="228" t="s">
        <v>36</v>
      </c>
      <c r="C9" s="72">
        <v>4683</v>
      </c>
      <c r="D9" s="72">
        <v>4715</v>
      </c>
      <c r="E9" s="7">
        <f t="shared" si="0"/>
        <v>4.113413304252999E-2</v>
      </c>
      <c r="F9" s="79">
        <f t="shared" si="1"/>
        <v>6.8332265641682681E-3</v>
      </c>
      <c r="G9" s="6"/>
      <c r="H9" s="504">
        <v>10189</v>
      </c>
      <c r="I9" s="504">
        <v>10663</v>
      </c>
      <c r="J9" s="7">
        <f t="shared" si="2"/>
        <v>3.6149071270929881E-2</v>
      </c>
      <c r="K9" s="79">
        <f t="shared" si="3"/>
        <v>4.6520757679850817E-2</v>
      </c>
    </row>
    <row r="10" spans="1:11" ht="15" customHeight="1">
      <c r="A10" s="564"/>
      <c r="B10" s="214" t="s">
        <v>124</v>
      </c>
      <c r="C10" s="72">
        <v>3507</v>
      </c>
      <c r="D10" s="72">
        <v>3592</v>
      </c>
      <c r="E10" s="7">
        <f t="shared" si="0"/>
        <v>3.1336968375136311E-2</v>
      </c>
      <c r="F10" s="79">
        <f t="shared" si="1"/>
        <v>2.4237239806102082E-2</v>
      </c>
      <c r="G10" s="6"/>
      <c r="H10" s="504">
        <v>10722</v>
      </c>
      <c r="I10" s="504">
        <v>10183</v>
      </c>
      <c r="J10" s="7">
        <f t="shared" si="2"/>
        <v>3.4521803690507266E-2</v>
      </c>
      <c r="K10" s="79">
        <f t="shared" si="3"/>
        <v>-5.0270471926879313E-2</v>
      </c>
    </row>
    <row r="11" spans="1:11" ht="15" customHeight="1">
      <c r="A11" s="564"/>
      <c r="B11" s="214" t="s">
        <v>125</v>
      </c>
      <c r="C11" s="72">
        <v>9154</v>
      </c>
      <c r="D11" s="72">
        <v>9376</v>
      </c>
      <c r="E11" s="7">
        <f t="shared" si="0"/>
        <v>8.1797164667393674E-2</v>
      </c>
      <c r="F11" s="79">
        <f t="shared" si="1"/>
        <v>2.425169324885296E-2</v>
      </c>
      <c r="G11" s="6"/>
      <c r="H11" s="504">
        <v>24642</v>
      </c>
      <c r="I11" s="504">
        <v>23996</v>
      </c>
      <c r="J11" s="7">
        <f t="shared" si="2"/>
        <v>8.1349818457960563E-2</v>
      </c>
      <c r="K11" s="79">
        <f t="shared" si="3"/>
        <v>-2.6215404593782972E-2</v>
      </c>
    </row>
    <row r="12" spans="1:11" ht="15" customHeight="1">
      <c r="A12" s="564"/>
      <c r="B12" s="214" t="s">
        <v>146</v>
      </c>
      <c r="C12" s="72">
        <v>20319</v>
      </c>
      <c r="D12" s="72">
        <v>20577</v>
      </c>
      <c r="E12" s="7">
        <f t="shared" si="0"/>
        <v>0.17951581243184297</v>
      </c>
      <c r="F12" s="79">
        <f t="shared" si="1"/>
        <v>1.2697475269452236E-2</v>
      </c>
      <c r="G12" s="6"/>
      <c r="H12" s="504">
        <v>59012</v>
      </c>
      <c r="I12" s="504">
        <v>58209</v>
      </c>
      <c r="J12" s="7">
        <f t="shared" si="2"/>
        <v>0.197336705393375</v>
      </c>
      <c r="K12" s="79">
        <f t="shared" si="3"/>
        <v>-1.3607401884362503E-2</v>
      </c>
    </row>
    <row r="13" spans="1:11" ht="15" customHeight="1">
      <c r="A13" s="564"/>
      <c r="B13" s="214" t="s">
        <v>147</v>
      </c>
      <c r="C13" s="72">
        <v>16603</v>
      </c>
      <c r="D13" s="72">
        <v>18815</v>
      </c>
      <c r="E13" s="7">
        <f t="shared" si="0"/>
        <v>0.16414394765539803</v>
      </c>
      <c r="F13" s="79">
        <f t="shared" si="1"/>
        <v>0.13322893452990422</v>
      </c>
      <c r="G13" s="6"/>
      <c r="H13" s="504">
        <v>46390</v>
      </c>
      <c r="I13" s="504">
        <v>48682</v>
      </c>
      <c r="J13" s="7">
        <f t="shared" si="2"/>
        <v>0.16503883406277864</v>
      </c>
      <c r="K13" s="79">
        <f t="shared" si="3"/>
        <v>4.9407199827549042E-2</v>
      </c>
    </row>
    <row r="14" spans="1:11" ht="15" customHeight="1">
      <c r="A14" s="564"/>
      <c r="B14" s="228" t="s">
        <v>189</v>
      </c>
      <c r="C14" s="72">
        <v>11661</v>
      </c>
      <c r="D14" s="72">
        <v>13963</v>
      </c>
      <c r="E14" s="7">
        <f t="shared" si="0"/>
        <v>0.12181461286804798</v>
      </c>
      <c r="F14" s="79">
        <f t="shared" si="1"/>
        <v>0.19741017065431782</v>
      </c>
      <c r="G14" s="6"/>
      <c r="H14" s="504">
        <v>33402</v>
      </c>
      <c r="I14" s="504">
        <v>35594</v>
      </c>
      <c r="J14" s="7">
        <f t="shared" si="2"/>
        <v>0.12066867136992199</v>
      </c>
      <c r="K14" s="79">
        <f t="shared" si="3"/>
        <v>6.5624812885455963E-2</v>
      </c>
    </row>
    <row r="15" spans="1:11" ht="15" customHeight="1">
      <c r="A15" s="564"/>
      <c r="B15" s="228" t="s">
        <v>148</v>
      </c>
      <c r="C15" s="72">
        <v>8056</v>
      </c>
      <c r="D15" s="72">
        <v>9680</v>
      </c>
      <c r="E15" s="7">
        <f t="shared" si="0"/>
        <v>8.444929116684842E-2</v>
      </c>
      <c r="F15" s="79">
        <f t="shared" si="1"/>
        <v>0.20158887785501489</v>
      </c>
      <c r="G15" s="6"/>
      <c r="H15" s="504">
        <v>22289</v>
      </c>
      <c r="I15" s="504">
        <v>24357</v>
      </c>
      <c r="J15" s="7">
        <f t="shared" si="2"/>
        <v>8.2573659284070067E-2</v>
      </c>
      <c r="K15" s="79">
        <f t="shared" si="3"/>
        <v>9.2781192516487948E-2</v>
      </c>
    </row>
    <row r="16" spans="1:11" ht="15" customHeight="1">
      <c r="A16" s="564"/>
      <c r="B16" s="228" t="s">
        <v>140</v>
      </c>
      <c r="C16" s="72">
        <v>12147</v>
      </c>
      <c r="D16" s="72">
        <v>13766</v>
      </c>
      <c r="E16" s="7">
        <f t="shared" si="0"/>
        <v>0.1200959651035987</v>
      </c>
      <c r="F16" s="79">
        <f t="shared" si="1"/>
        <v>0.1332839384210093</v>
      </c>
      <c r="G16" s="6"/>
      <c r="H16" s="504">
        <v>33525</v>
      </c>
      <c r="I16" s="504">
        <v>33110</v>
      </c>
      <c r="J16" s="7">
        <f t="shared" si="2"/>
        <v>0.11224756164123496</v>
      </c>
      <c r="K16" s="79">
        <f t="shared" si="3"/>
        <v>-1.237882177479493E-2</v>
      </c>
    </row>
    <row r="17" spans="1:11" ht="15" customHeight="1">
      <c r="A17" s="565"/>
      <c r="B17" s="215" t="s">
        <v>83</v>
      </c>
      <c r="C17" s="248">
        <v>105141</v>
      </c>
      <c r="D17" s="248">
        <v>114625</v>
      </c>
      <c r="E17" s="458">
        <f t="shared" si="0"/>
        <v>1</v>
      </c>
      <c r="F17" s="441">
        <f t="shared" si="1"/>
        <v>9.0202680210384148E-2</v>
      </c>
      <c r="G17" s="14"/>
      <c r="H17" s="249">
        <v>290059</v>
      </c>
      <c r="I17" s="249">
        <v>294973</v>
      </c>
      <c r="J17" s="458">
        <f t="shared" si="2"/>
        <v>1</v>
      </c>
      <c r="K17" s="441">
        <f t="shared" si="3"/>
        <v>1.6941380891473803E-2</v>
      </c>
    </row>
    <row r="18" spans="1:11" ht="15" customHeight="1">
      <c r="A18" s="567" t="s">
        <v>37</v>
      </c>
      <c r="B18" s="213" t="s">
        <v>106</v>
      </c>
      <c r="C18" s="250">
        <v>12726</v>
      </c>
      <c r="D18" s="250">
        <v>14271</v>
      </c>
      <c r="E18" s="15">
        <f>D18/$D$26</f>
        <v>0.1262328288501853</v>
      </c>
      <c r="F18" s="79">
        <f t="shared" si="1"/>
        <v>0.1214049976426214</v>
      </c>
      <c r="G18" s="6"/>
      <c r="H18" s="251">
        <v>37494</v>
      </c>
      <c r="I18" s="251">
        <v>38226</v>
      </c>
      <c r="J18" s="15">
        <f>I18/$I$26</f>
        <v>0.12884850037414805</v>
      </c>
      <c r="K18" s="79">
        <f t="shared" si="3"/>
        <v>1.9523123699791967E-2</v>
      </c>
    </row>
    <row r="19" spans="1:11" ht="15" customHeight="1">
      <c r="A19" s="567"/>
      <c r="B19" s="214" t="s">
        <v>244</v>
      </c>
      <c r="C19" s="250">
        <v>3623</v>
      </c>
      <c r="D19" s="250">
        <v>4006</v>
      </c>
      <c r="E19" s="15">
        <f t="shared" ref="E19:E26" si="4">D19/$D$26</f>
        <v>3.5434707615012426E-2</v>
      </c>
      <c r="F19" s="79">
        <f t="shared" si="1"/>
        <v>0.1057134971018493</v>
      </c>
      <c r="G19" s="6"/>
      <c r="H19" s="251">
        <v>8677</v>
      </c>
      <c r="I19" s="251">
        <v>8866</v>
      </c>
      <c r="J19" s="15">
        <f t="shared" ref="J19:J26" si="5">I19/$I$26</f>
        <v>2.9884654536629432E-2</v>
      </c>
      <c r="K19" s="79">
        <f t="shared" si="3"/>
        <v>2.1781721793246514E-2</v>
      </c>
    </row>
    <row r="20" spans="1:11" ht="15" customHeight="1">
      <c r="A20" s="567"/>
      <c r="B20" s="214" t="s">
        <v>38</v>
      </c>
      <c r="C20" s="250">
        <v>9098</v>
      </c>
      <c r="D20" s="250">
        <v>10717</v>
      </c>
      <c r="E20" s="15">
        <f t="shared" si="4"/>
        <v>9.4796246008509277E-2</v>
      </c>
      <c r="F20" s="79">
        <f t="shared" si="1"/>
        <v>0.17795119806550891</v>
      </c>
      <c r="G20" s="6"/>
      <c r="H20" s="251">
        <v>24194</v>
      </c>
      <c r="I20" s="251">
        <v>25459</v>
      </c>
      <c r="J20" s="15">
        <f t="shared" si="5"/>
        <v>8.581473266952952E-2</v>
      </c>
      <c r="K20" s="79">
        <f t="shared" si="3"/>
        <v>5.2285690667107546E-2</v>
      </c>
    </row>
    <row r="21" spans="1:11" ht="15" customHeight="1">
      <c r="A21" s="567"/>
      <c r="B21" s="214" t="s">
        <v>39</v>
      </c>
      <c r="C21" s="250">
        <v>19436</v>
      </c>
      <c r="D21" s="250">
        <v>22319</v>
      </c>
      <c r="E21" s="15">
        <f t="shared" si="4"/>
        <v>0.19742067879667058</v>
      </c>
      <c r="F21" s="79">
        <f t="shared" si="1"/>
        <v>0.14833299032722783</v>
      </c>
      <c r="G21" s="6"/>
      <c r="H21" s="251">
        <v>63059</v>
      </c>
      <c r="I21" s="251">
        <v>64686</v>
      </c>
      <c r="J21" s="15">
        <f t="shared" si="5"/>
        <v>0.21803730694297443</v>
      </c>
      <c r="K21" s="79">
        <f t="shared" si="3"/>
        <v>2.5801233765204015E-2</v>
      </c>
    </row>
    <row r="22" spans="1:11" ht="15" customHeight="1">
      <c r="A22" s="567"/>
      <c r="B22" s="214" t="s">
        <v>40</v>
      </c>
      <c r="C22" s="250">
        <v>16786</v>
      </c>
      <c r="D22" s="250">
        <v>18221</v>
      </c>
      <c r="E22" s="15">
        <f t="shared" si="4"/>
        <v>0.16117219357292598</v>
      </c>
      <c r="F22" s="79">
        <f t="shared" si="1"/>
        <v>8.548790658882402E-2</v>
      </c>
      <c r="G22" s="6"/>
      <c r="H22" s="251">
        <v>51766</v>
      </c>
      <c r="I22" s="251">
        <v>52219</v>
      </c>
      <c r="J22" s="15">
        <f t="shared" si="5"/>
        <v>0.17601475019718613</v>
      </c>
      <c r="K22" s="79">
        <f t="shared" si="3"/>
        <v>8.7509175906965962E-3</v>
      </c>
    </row>
    <row r="23" spans="1:11" ht="15" customHeight="1">
      <c r="A23" s="567"/>
      <c r="B23" s="214" t="s">
        <v>41</v>
      </c>
      <c r="C23" s="250">
        <v>9343</v>
      </c>
      <c r="D23" s="250">
        <v>11903</v>
      </c>
      <c r="E23" s="15">
        <f t="shared" si="4"/>
        <v>0.10528690083412205</v>
      </c>
      <c r="F23" s="79">
        <f t="shared" si="1"/>
        <v>0.27400192657604622</v>
      </c>
      <c r="G23" s="6"/>
      <c r="H23" s="251">
        <v>26001</v>
      </c>
      <c r="I23" s="251">
        <v>29115</v>
      </c>
      <c r="J23" s="15">
        <f t="shared" si="5"/>
        <v>9.813802355447393E-2</v>
      </c>
      <c r="K23" s="79">
        <f t="shared" si="3"/>
        <v>0.11976462443752163</v>
      </c>
    </row>
    <row r="24" spans="1:11" ht="15" customHeight="1">
      <c r="A24" s="567"/>
      <c r="B24" s="214" t="s">
        <v>42</v>
      </c>
      <c r="C24" s="250">
        <v>18635</v>
      </c>
      <c r="D24" s="250">
        <v>20462</v>
      </c>
      <c r="E24" s="15">
        <f t="shared" si="4"/>
        <v>0.18099475467258719</v>
      </c>
      <c r="F24" s="79">
        <f t="shared" si="1"/>
        <v>9.804132009659243E-2</v>
      </c>
      <c r="G24" s="6"/>
      <c r="H24" s="251">
        <v>52800</v>
      </c>
      <c r="I24" s="251">
        <v>54084</v>
      </c>
      <c r="J24" s="15">
        <f t="shared" si="5"/>
        <v>0.18230111165791407</v>
      </c>
      <c r="K24" s="79">
        <f t="shared" si="3"/>
        <v>2.4318181818181819E-2</v>
      </c>
    </row>
    <row r="25" spans="1:11" ht="15" customHeight="1">
      <c r="A25" s="567"/>
      <c r="B25" s="214" t="s">
        <v>43</v>
      </c>
      <c r="C25" s="250">
        <v>8199</v>
      </c>
      <c r="D25" s="250">
        <v>11154</v>
      </c>
      <c r="E25" s="15">
        <f t="shared" si="4"/>
        <v>9.8661689649987172E-2</v>
      </c>
      <c r="F25" s="79">
        <f t="shared" si="1"/>
        <v>0.36040980607391143</v>
      </c>
      <c r="G25" s="6"/>
      <c r="H25" s="251">
        <v>20608</v>
      </c>
      <c r="I25" s="251">
        <v>24019</v>
      </c>
      <c r="J25" s="15">
        <f t="shared" si="5"/>
        <v>8.0960920067144407E-2</v>
      </c>
      <c r="K25" s="79">
        <f t="shared" si="3"/>
        <v>0.16551824534161491</v>
      </c>
    </row>
    <row r="26" spans="1:11" s="12" customFormat="1" ht="15" customHeight="1">
      <c r="A26" s="567"/>
      <c r="B26" s="215" t="s">
        <v>84</v>
      </c>
      <c r="C26" s="252">
        <v>97845</v>
      </c>
      <c r="D26" s="252">
        <v>113053</v>
      </c>
      <c r="E26" s="19">
        <f t="shared" si="4"/>
        <v>1</v>
      </c>
      <c r="F26" s="441">
        <f t="shared" si="1"/>
        <v>0.155429505851091</v>
      </c>
      <c r="G26" s="14"/>
      <c r="H26" s="253">
        <v>284599</v>
      </c>
      <c r="I26" s="253">
        <v>296674</v>
      </c>
      <c r="J26" s="19">
        <f t="shared" si="5"/>
        <v>1</v>
      </c>
      <c r="K26" s="441">
        <f t="shared" si="3"/>
        <v>4.2428118159234571E-2</v>
      </c>
    </row>
    <row r="27" spans="1:11" ht="15" customHeight="1">
      <c r="A27" s="567" t="s">
        <v>44</v>
      </c>
      <c r="B27" s="213" t="s">
        <v>149</v>
      </c>
      <c r="C27" s="254">
        <v>5186</v>
      </c>
      <c r="D27" s="254">
        <v>5458</v>
      </c>
      <c r="E27" s="15">
        <f>D27/$D$34</f>
        <v>8.8397253174397505E-2</v>
      </c>
      <c r="F27" s="79">
        <f t="shared" si="1"/>
        <v>5.244890088700347E-2</v>
      </c>
      <c r="G27" s="6"/>
      <c r="H27" s="255">
        <v>12288</v>
      </c>
      <c r="I27" s="255">
        <v>13280</v>
      </c>
      <c r="J27" s="15">
        <f>I27/$I$34</f>
        <v>8.2429689585182514E-2</v>
      </c>
      <c r="K27" s="79">
        <f t="shared" si="3"/>
        <v>8.0729166666666671E-2</v>
      </c>
    </row>
    <row r="28" spans="1:11" ht="15" customHeight="1">
      <c r="A28" s="567"/>
      <c r="B28" s="214" t="s">
        <v>45</v>
      </c>
      <c r="C28" s="254">
        <v>11855</v>
      </c>
      <c r="D28" s="254">
        <v>12323</v>
      </c>
      <c r="E28" s="15">
        <f t="shared" ref="E28:E34" si="6">D28/$D$34</f>
        <v>0.19958214563358384</v>
      </c>
      <c r="F28" s="79">
        <f t="shared" si="1"/>
        <v>3.9477013918177983E-2</v>
      </c>
      <c r="G28" s="6"/>
      <c r="H28" s="255">
        <v>32075</v>
      </c>
      <c r="I28" s="255">
        <v>31854</v>
      </c>
      <c r="J28" s="15">
        <f t="shared" ref="J28:J34" si="7">I28/$I$34</f>
        <v>0.19771952801554246</v>
      </c>
      <c r="K28" s="79">
        <f t="shared" si="3"/>
        <v>-6.8901013250194853E-3</v>
      </c>
    </row>
    <row r="29" spans="1:11" ht="15" customHeight="1">
      <c r="A29" s="567"/>
      <c r="B29" s="214" t="s">
        <v>46</v>
      </c>
      <c r="C29" s="254">
        <v>5084</v>
      </c>
      <c r="D29" s="254">
        <v>5683</v>
      </c>
      <c r="E29" s="15">
        <f t="shared" si="6"/>
        <v>9.2041331951282709E-2</v>
      </c>
      <c r="F29" s="79">
        <f t="shared" si="1"/>
        <v>0.11782061369000786</v>
      </c>
      <c r="G29" s="6"/>
      <c r="H29" s="255">
        <v>13395</v>
      </c>
      <c r="I29" s="255">
        <v>14343</v>
      </c>
      <c r="J29" s="15">
        <f t="shared" si="7"/>
        <v>8.9027788984960304E-2</v>
      </c>
      <c r="K29" s="79">
        <f t="shared" si="3"/>
        <v>7.0772676371780516E-2</v>
      </c>
    </row>
    <row r="30" spans="1:11" ht="15" customHeight="1">
      <c r="A30" s="567"/>
      <c r="B30" s="214" t="s">
        <v>47</v>
      </c>
      <c r="C30" s="254">
        <v>12433</v>
      </c>
      <c r="D30" s="254">
        <v>14223</v>
      </c>
      <c r="E30" s="15">
        <f t="shared" si="6"/>
        <v>0.23035436641616999</v>
      </c>
      <c r="F30" s="79">
        <f t="shared" si="1"/>
        <v>0.14397168824901471</v>
      </c>
      <c r="G30" s="6"/>
      <c r="H30" s="255">
        <v>34237</v>
      </c>
      <c r="I30" s="255">
        <v>35961</v>
      </c>
      <c r="J30" s="15">
        <f t="shared" si="7"/>
        <v>0.22321190264855034</v>
      </c>
      <c r="K30" s="79">
        <f t="shared" si="3"/>
        <v>5.0354879224231097E-2</v>
      </c>
    </row>
    <row r="31" spans="1:11" ht="15" customHeight="1">
      <c r="A31" s="567"/>
      <c r="B31" s="214" t="s">
        <v>48</v>
      </c>
      <c r="C31" s="254">
        <v>14231</v>
      </c>
      <c r="D31" s="254">
        <v>15446</v>
      </c>
      <c r="E31" s="15">
        <f t="shared" si="6"/>
        <v>0.25016195905675043</v>
      </c>
      <c r="F31" s="79">
        <f t="shared" si="1"/>
        <v>8.5376993886585623E-2</v>
      </c>
      <c r="G31" s="6"/>
      <c r="H31" s="255">
        <v>42315</v>
      </c>
      <c r="I31" s="255">
        <v>42711</v>
      </c>
      <c r="J31" s="15">
        <f t="shared" si="7"/>
        <v>0.26510952348439237</v>
      </c>
      <c r="K31" s="79">
        <f t="shared" si="3"/>
        <v>9.358383551931939E-3</v>
      </c>
    </row>
    <row r="32" spans="1:11" ht="15" customHeight="1">
      <c r="A32" s="567"/>
      <c r="B32" s="214" t="s">
        <v>49</v>
      </c>
      <c r="C32" s="254">
        <v>4311</v>
      </c>
      <c r="D32" s="254">
        <v>4190</v>
      </c>
      <c r="E32" s="15">
        <f t="shared" si="6"/>
        <v>6.786084477844001E-2</v>
      </c>
      <c r="F32" s="79">
        <f t="shared" si="1"/>
        <v>-2.8067733704476919E-2</v>
      </c>
      <c r="G32" s="6"/>
      <c r="H32" s="255">
        <v>12092</v>
      </c>
      <c r="I32" s="255">
        <v>11551</v>
      </c>
      <c r="J32" s="15">
        <f t="shared" si="7"/>
        <v>7.169769159626832E-2</v>
      </c>
      <c r="K32" s="79">
        <f t="shared" si="3"/>
        <v>-4.474032418127688E-2</v>
      </c>
    </row>
    <row r="33" spans="1:11" ht="15" customHeight="1">
      <c r="A33" s="567"/>
      <c r="B33" s="214" t="s">
        <v>50</v>
      </c>
      <c r="C33" s="254">
        <v>4444</v>
      </c>
      <c r="D33" s="254">
        <v>4421</v>
      </c>
      <c r="E33" s="15">
        <f t="shared" si="6"/>
        <v>7.1602098989375487E-2</v>
      </c>
      <c r="F33" s="79">
        <f t="shared" si="1"/>
        <v>-5.1755175517551755E-3</v>
      </c>
      <c r="G33" s="6"/>
      <c r="H33" s="255">
        <v>11392</v>
      </c>
      <c r="I33" s="255">
        <v>11408</v>
      </c>
      <c r="J33" s="15">
        <f t="shared" si="7"/>
        <v>7.0810082740042329E-2</v>
      </c>
      <c r="K33" s="79">
        <f t="shared" si="3"/>
        <v>1.4044943820224719E-3</v>
      </c>
    </row>
    <row r="34" spans="1:11" s="12" customFormat="1" ht="15" customHeight="1">
      <c r="A34" s="567"/>
      <c r="B34" s="215" t="s">
        <v>85</v>
      </c>
      <c r="C34" s="256">
        <v>57544</v>
      </c>
      <c r="D34" s="256">
        <v>61744</v>
      </c>
      <c r="E34" s="19">
        <f t="shared" si="6"/>
        <v>1</v>
      </c>
      <c r="F34" s="441">
        <f t="shared" si="1"/>
        <v>7.298762685944668E-2</v>
      </c>
      <c r="G34" s="14"/>
      <c r="H34" s="257">
        <v>157794</v>
      </c>
      <c r="I34" s="257">
        <v>161107</v>
      </c>
      <c r="J34" s="19">
        <f t="shared" si="7"/>
        <v>1</v>
      </c>
      <c r="K34" s="441">
        <f t="shared" si="3"/>
        <v>2.0995728608185354E-2</v>
      </c>
    </row>
    <row r="35" spans="1:11" ht="15" customHeight="1">
      <c r="A35" s="567" t="s">
        <v>51</v>
      </c>
      <c r="B35" s="213" t="s">
        <v>198</v>
      </c>
      <c r="C35" s="258">
        <v>12175</v>
      </c>
      <c r="D35" s="258">
        <v>14102</v>
      </c>
      <c r="E35" s="15">
        <f>D35/$D$40</f>
        <v>0.35559926368610839</v>
      </c>
      <c r="F35" s="79">
        <f t="shared" si="1"/>
        <v>0.15827515400410677</v>
      </c>
      <c r="G35" s="6"/>
      <c r="H35" s="259">
        <v>33183</v>
      </c>
      <c r="I35" s="259">
        <v>35096</v>
      </c>
      <c r="J35" s="15">
        <f>I35/$I$40</f>
        <v>0.3523199550264019</v>
      </c>
      <c r="K35" s="79">
        <f t="shared" si="3"/>
        <v>5.7650001506795646E-2</v>
      </c>
    </row>
    <row r="36" spans="1:11" ht="15" customHeight="1">
      <c r="A36" s="567"/>
      <c r="B36" s="214" t="s">
        <v>52</v>
      </c>
      <c r="C36" s="258">
        <v>6842</v>
      </c>
      <c r="D36" s="258">
        <v>8010</v>
      </c>
      <c r="E36" s="15">
        <f t="shared" ref="E36:E40" si="8">D36/$D$40</f>
        <v>0.20198199561237612</v>
      </c>
      <c r="F36" s="79">
        <f t="shared" si="1"/>
        <v>0.17071031862028646</v>
      </c>
      <c r="G36" s="6"/>
      <c r="H36" s="259">
        <v>17900</v>
      </c>
      <c r="I36" s="259">
        <v>19757</v>
      </c>
      <c r="J36" s="15">
        <f t="shared" ref="J36:J40" si="9">I36/$I$40</f>
        <v>0.19833557532073806</v>
      </c>
      <c r="K36" s="79">
        <f t="shared" si="3"/>
        <v>0.10374301675977654</v>
      </c>
    </row>
    <row r="37" spans="1:11" ht="15" customHeight="1">
      <c r="A37" s="567"/>
      <c r="B37" s="214" t="s">
        <v>53</v>
      </c>
      <c r="C37" s="258">
        <v>4406</v>
      </c>
      <c r="D37" s="258">
        <v>7047</v>
      </c>
      <c r="E37" s="15">
        <f t="shared" si="8"/>
        <v>0.17769876692639383</v>
      </c>
      <c r="F37" s="79">
        <f t="shared" si="1"/>
        <v>0.59940989559691327</v>
      </c>
      <c r="G37" s="6"/>
      <c r="H37" s="259">
        <v>13860</v>
      </c>
      <c r="I37" s="259">
        <v>15881</v>
      </c>
      <c r="J37" s="15">
        <f t="shared" si="9"/>
        <v>0.15942538197442127</v>
      </c>
      <c r="K37" s="79">
        <f t="shared" si="3"/>
        <v>0.14581529581529581</v>
      </c>
    </row>
    <row r="38" spans="1:11" ht="15" customHeight="1">
      <c r="A38" s="567"/>
      <c r="B38" s="214" t="s">
        <v>72</v>
      </c>
      <c r="C38" s="59">
        <v>3004</v>
      </c>
      <c r="D38" s="59">
        <v>2926</v>
      </c>
      <c r="E38" s="15">
        <f t="shared" si="8"/>
        <v>7.3782686537055248E-2</v>
      </c>
      <c r="F38" s="79">
        <f t="shared" si="1"/>
        <v>-2.5965379494007991E-2</v>
      </c>
      <c r="G38" s="6"/>
      <c r="H38" s="259">
        <v>8780</v>
      </c>
      <c r="I38" s="259">
        <v>8320</v>
      </c>
      <c r="J38" s="15">
        <f t="shared" si="9"/>
        <v>8.3522396450298145E-2</v>
      </c>
      <c r="K38" s="79">
        <f t="shared" si="3"/>
        <v>-5.2391799544419138E-2</v>
      </c>
    </row>
    <row r="39" spans="1:11" ht="15" customHeight="1">
      <c r="A39" s="567"/>
      <c r="B39" s="214" t="s">
        <v>54</v>
      </c>
      <c r="C39" s="258">
        <v>7130</v>
      </c>
      <c r="D39" s="258">
        <v>7571</v>
      </c>
      <c r="E39" s="15">
        <f t="shared" si="8"/>
        <v>0.19091207100890134</v>
      </c>
      <c r="F39" s="79">
        <f t="shared" si="1"/>
        <v>6.1851332398316972E-2</v>
      </c>
      <c r="G39" s="6"/>
      <c r="H39" s="259">
        <v>19692</v>
      </c>
      <c r="I39" s="259">
        <v>20560</v>
      </c>
      <c r="J39" s="15">
        <f t="shared" si="9"/>
        <v>0.20639669122814061</v>
      </c>
      <c r="K39" s="79">
        <f t="shared" si="3"/>
        <v>4.4078813731464557E-2</v>
      </c>
    </row>
    <row r="40" spans="1:11" s="12" customFormat="1" ht="15" customHeight="1">
      <c r="A40" s="567"/>
      <c r="B40" s="215" t="s">
        <v>86</v>
      </c>
      <c r="C40" s="260">
        <v>33558</v>
      </c>
      <c r="D40" s="260">
        <v>39657</v>
      </c>
      <c r="E40" s="19">
        <f t="shared" si="8"/>
        <v>1</v>
      </c>
      <c r="F40" s="441">
        <f t="shared" si="1"/>
        <v>0.18174503844090828</v>
      </c>
      <c r="G40" s="14"/>
      <c r="H40" s="261">
        <v>93415</v>
      </c>
      <c r="I40" s="261">
        <v>99614</v>
      </c>
      <c r="J40" s="19">
        <f t="shared" si="9"/>
        <v>1</v>
      </c>
      <c r="K40" s="441">
        <f t="shared" si="3"/>
        <v>6.6359792324573147E-2</v>
      </c>
    </row>
    <row r="41" spans="1:11" ht="15" customHeight="1">
      <c r="A41" s="567" t="s">
        <v>55</v>
      </c>
      <c r="B41" s="213" t="s">
        <v>126</v>
      </c>
      <c r="C41" s="262">
        <v>6543</v>
      </c>
      <c r="D41" s="262">
        <v>7515</v>
      </c>
      <c r="E41" s="15">
        <f>D41/$D$44</f>
        <v>0.31163176446195312</v>
      </c>
      <c r="F41" s="79">
        <f t="shared" si="1"/>
        <v>0.1485557083906465</v>
      </c>
      <c r="G41" s="6"/>
      <c r="H41" s="263">
        <v>16913</v>
      </c>
      <c r="I41" s="263">
        <v>18174</v>
      </c>
      <c r="J41" s="15">
        <f>I41/$I$44</f>
        <v>0.28580864314021515</v>
      </c>
      <c r="K41" s="79">
        <f t="shared" si="3"/>
        <v>7.4558032282859343E-2</v>
      </c>
    </row>
    <row r="42" spans="1:11" ht="15" customHeight="1">
      <c r="A42" s="567"/>
      <c r="B42" s="214" t="s">
        <v>56</v>
      </c>
      <c r="C42" s="262">
        <v>8044</v>
      </c>
      <c r="D42" s="262">
        <v>8294</v>
      </c>
      <c r="E42" s="15">
        <f t="shared" ref="E42:E44" si="10">D42/$D$44</f>
        <v>0.34393530997304583</v>
      </c>
      <c r="F42" s="79">
        <f t="shared" si="1"/>
        <v>3.1079065141720538E-2</v>
      </c>
      <c r="G42" s="6"/>
      <c r="H42" s="263">
        <v>22716</v>
      </c>
      <c r="I42" s="263">
        <v>22845</v>
      </c>
      <c r="J42" s="15">
        <f t="shared" ref="J42:J44" si="11">I42/$I$44</f>
        <v>0.35926589922626911</v>
      </c>
      <c r="K42" s="79">
        <f t="shared" si="3"/>
        <v>5.6788166930797678E-3</v>
      </c>
    </row>
    <row r="43" spans="1:11" ht="15" customHeight="1">
      <c r="A43" s="567"/>
      <c r="B43" s="214" t="s">
        <v>57</v>
      </c>
      <c r="C43" s="262">
        <v>8384</v>
      </c>
      <c r="D43" s="262">
        <v>8306</v>
      </c>
      <c r="E43" s="15">
        <f t="shared" si="10"/>
        <v>0.34443292556500105</v>
      </c>
      <c r="F43" s="79">
        <f t="shared" si="1"/>
        <v>-9.3034351145038167E-3</v>
      </c>
      <c r="G43" s="6"/>
      <c r="H43" s="263">
        <v>23227</v>
      </c>
      <c r="I43" s="263">
        <v>22570</v>
      </c>
      <c r="J43" s="15">
        <f t="shared" si="11"/>
        <v>0.35494118387117068</v>
      </c>
      <c r="K43" s="79">
        <f t="shared" si="3"/>
        <v>-2.8286046411503854E-2</v>
      </c>
    </row>
    <row r="44" spans="1:11" s="12" customFormat="1" ht="15" customHeight="1">
      <c r="A44" s="567"/>
      <c r="B44" s="215" t="s">
        <v>87</v>
      </c>
      <c r="C44" s="264">
        <v>22972</v>
      </c>
      <c r="D44" s="264">
        <v>24115</v>
      </c>
      <c r="E44" s="19">
        <f t="shared" si="10"/>
        <v>1</v>
      </c>
      <c r="F44" s="441">
        <f t="shared" si="1"/>
        <v>4.9756224969528119E-2</v>
      </c>
      <c r="G44" s="14"/>
      <c r="H44" s="265">
        <v>62856</v>
      </c>
      <c r="I44" s="265">
        <v>63588</v>
      </c>
      <c r="J44" s="19">
        <f t="shared" si="11"/>
        <v>1</v>
      </c>
      <c r="K44" s="441">
        <f t="shared" si="3"/>
        <v>1.1645666284841543E-2</v>
      </c>
    </row>
    <row r="45" spans="1:11" ht="15" customHeight="1">
      <c r="A45" s="567" t="s">
        <v>58</v>
      </c>
      <c r="B45" s="213" t="s">
        <v>59</v>
      </c>
      <c r="C45" s="459">
        <v>8128</v>
      </c>
      <c r="D45" s="459">
        <v>8161</v>
      </c>
      <c r="E45" s="15">
        <f>D45/$D$46</f>
        <v>1</v>
      </c>
      <c r="F45" s="79">
        <f t="shared" si="1"/>
        <v>4.0600393700787399E-3</v>
      </c>
      <c r="G45" s="6"/>
      <c r="H45" s="460">
        <v>18627</v>
      </c>
      <c r="I45" s="460">
        <v>17544</v>
      </c>
      <c r="J45" s="15">
        <f>I45/$I$46</f>
        <v>1</v>
      </c>
      <c r="K45" s="79">
        <f t="shared" si="3"/>
        <v>-5.8141407634079559E-2</v>
      </c>
    </row>
    <row r="46" spans="1:11" s="12" customFormat="1" ht="15" customHeight="1">
      <c r="A46" s="567"/>
      <c r="B46" s="215" t="s">
        <v>88</v>
      </c>
      <c r="C46" s="266">
        <v>8128</v>
      </c>
      <c r="D46" s="266">
        <v>8161</v>
      </c>
      <c r="E46" s="19">
        <f>D46/$D$46</f>
        <v>1</v>
      </c>
      <c r="F46" s="441">
        <f t="shared" si="1"/>
        <v>4.0600393700787399E-3</v>
      </c>
      <c r="G46" s="14"/>
      <c r="H46" s="267">
        <v>18627</v>
      </c>
      <c r="I46" s="267">
        <v>17544</v>
      </c>
      <c r="J46" s="19">
        <f>I46/$I$46</f>
        <v>1</v>
      </c>
      <c r="K46" s="441">
        <f t="shared" si="3"/>
        <v>-5.8141407634079559E-2</v>
      </c>
    </row>
    <row r="47" spans="1:11" ht="15" customHeight="1">
      <c r="A47" s="567" t="s">
        <v>60</v>
      </c>
      <c r="B47" s="107" t="s">
        <v>190</v>
      </c>
      <c r="C47" s="268">
        <v>2</v>
      </c>
      <c r="D47" s="268">
        <v>4</v>
      </c>
      <c r="E47" s="15">
        <f>D47/$D$49</f>
        <v>1.3409319477036541E-3</v>
      </c>
      <c r="F47" s="79">
        <f t="shared" si="1"/>
        <v>1</v>
      </c>
      <c r="G47" s="16"/>
      <c r="H47" s="269">
        <v>11</v>
      </c>
      <c r="I47" s="269">
        <v>16</v>
      </c>
      <c r="J47" s="15">
        <f>I47/$I$49</f>
        <v>2.0912299045876357E-3</v>
      </c>
      <c r="K47" s="79">
        <f t="shared" si="3"/>
        <v>0.45454545454545453</v>
      </c>
    </row>
    <row r="48" spans="1:11" ht="15" customHeight="1">
      <c r="A48" s="567"/>
      <c r="B48" s="107" t="s">
        <v>191</v>
      </c>
      <c r="C48" s="270">
        <v>2271</v>
      </c>
      <c r="D48" s="270">
        <v>2979</v>
      </c>
      <c r="E48" s="15">
        <f t="shared" ref="E48:E49" si="12">D48/$D$49</f>
        <v>0.99865906805229632</v>
      </c>
      <c r="F48" s="79">
        <f t="shared" si="1"/>
        <v>0.31175693527080584</v>
      </c>
      <c r="G48" s="6"/>
      <c r="H48" s="271">
        <v>7535</v>
      </c>
      <c r="I48" s="271">
        <v>7635</v>
      </c>
      <c r="J48" s="15">
        <f t="shared" ref="J48:J49" si="13">I48/$I$49</f>
        <v>0.99790877009541235</v>
      </c>
      <c r="K48" s="79">
        <f t="shared" si="3"/>
        <v>1.3271400132714002E-2</v>
      </c>
    </row>
    <row r="49" spans="1:11" s="12" customFormat="1" ht="15" customHeight="1">
      <c r="A49" s="567"/>
      <c r="B49" s="215" t="s">
        <v>89</v>
      </c>
      <c r="C49" s="242">
        <v>2273</v>
      </c>
      <c r="D49" s="242">
        <v>2983</v>
      </c>
      <c r="E49" s="19">
        <f t="shared" si="12"/>
        <v>1</v>
      </c>
      <c r="F49" s="441">
        <f t="shared" si="1"/>
        <v>0.31236251649802022</v>
      </c>
      <c r="G49" s="14"/>
      <c r="H49" s="272">
        <v>7547</v>
      </c>
      <c r="I49" s="272">
        <v>7651</v>
      </c>
      <c r="J49" s="19">
        <f t="shared" si="13"/>
        <v>1</v>
      </c>
      <c r="K49" s="441">
        <f t="shared" si="3"/>
        <v>1.3780310056976282E-2</v>
      </c>
    </row>
    <row r="50" spans="1:11" ht="15" customHeight="1">
      <c r="A50" s="573" t="s">
        <v>61</v>
      </c>
      <c r="B50" s="107" t="s">
        <v>62</v>
      </c>
      <c r="C50" s="83">
        <v>6262</v>
      </c>
      <c r="D50" s="83">
        <v>6511</v>
      </c>
      <c r="E50" s="15">
        <f>D50/$D$52</f>
        <v>0.59401514460359461</v>
      </c>
      <c r="F50" s="79">
        <f t="shared" si="1"/>
        <v>3.9763653784733309E-2</v>
      </c>
      <c r="G50" s="6"/>
      <c r="H50" s="273">
        <v>17731</v>
      </c>
      <c r="I50" s="273">
        <v>17448</v>
      </c>
      <c r="J50" s="15">
        <f>I50/$I$52</f>
        <v>0.60182119205298013</v>
      </c>
      <c r="K50" s="79">
        <f t="shared" si="3"/>
        <v>-1.5960746714793299E-2</v>
      </c>
    </row>
    <row r="51" spans="1:11" ht="15" customHeight="1">
      <c r="A51" s="573"/>
      <c r="B51" s="107" t="s">
        <v>63</v>
      </c>
      <c r="C51" s="83">
        <v>4302</v>
      </c>
      <c r="D51" s="83">
        <v>4451</v>
      </c>
      <c r="E51" s="15">
        <f t="shared" ref="E51:E52" si="14">D51/$D$52</f>
        <v>0.4060760879481799</v>
      </c>
      <c r="F51" s="79">
        <f t="shared" si="1"/>
        <v>3.4635053463505344E-2</v>
      </c>
      <c r="G51" s="6"/>
      <c r="H51" s="273">
        <v>11307</v>
      </c>
      <c r="I51" s="273">
        <v>11544</v>
      </c>
      <c r="J51" s="15">
        <f t="shared" ref="J51:J52" si="15">I51/$I$52</f>
        <v>0.39817880794701987</v>
      </c>
      <c r="K51" s="79">
        <f t="shared" si="3"/>
        <v>2.0960466967365348E-2</v>
      </c>
    </row>
    <row r="52" spans="1:11" s="12" customFormat="1" ht="15" customHeight="1">
      <c r="A52" s="573"/>
      <c r="B52" s="215" t="s">
        <v>90</v>
      </c>
      <c r="C52" s="243">
        <v>10564</v>
      </c>
      <c r="D52" s="243">
        <v>10961</v>
      </c>
      <c r="E52" s="15">
        <f t="shared" si="14"/>
        <v>1</v>
      </c>
      <c r="F52" s="79">
        <f t="shared" si="1"/>
        <v>3.7580461946232491E-2</v>
      </c>
      <c r="G52" s="14"/>
      <c r="H52" s="274">
        <v>29038</v>
      </c>
      <c r="I52" s="274">
        <v>28992</v>
      </c>
      <c r="J52" s="15">
        <f t="shared" si="15"/>
        <v>1</v>
      </c>
      <c r="K52" s="79">
        <f t="shared" si="3"/>
        <v>-1.5841311385081617E-3</v>
      </c>
    </row>
    <row r="53" spans="1:11" ht="15" customHeight="1">
      <c r="A53" s="567" t="s">
        <v>64</v>
      </c>
      <c r="B53" s="107" t="s">
        <v>116</v>
      </c>
      <c r="C53" s="275">
        <v>8654</v>
      </c>
      <c r="D53" s="275">
        <v>8836</v>
      </c>
      <c r="E53" s="15">
        <f>D53/$D$54</f>
        <v>1</v>
      </c>
      <c r="F53" s="79">
        <f t="shared" si="1"/>
        <v>2.1030737231338109E-2</v>
      </c>
      <c r="G53" s="6"/>
      <c r="H53" s="276">
        <v>24125</v>
      </c>
      <c r="I53" s="276">
        <v>23918</v>
      </c>
      <c r="J53" s="15">
        <f>I53/$I$54</f>
        <v>1</v>
      </c>
      <c r="K53" s="79">
        <f t="shared" si="3"/>
        <v>-8.5803108808290163E-3</v>
      </c>
    </row>
    <row r="54" spans="1:11" s="12" customFormat="1" ht="15" customHeight="1">
      <c r="A54" s="567"/>
      <c r="B54" s="108" t="s">
        <v>91</v>
      </c>
      <c r="C54" s="277">
        <v>8654</v>
      </c>
      <c r="D54" s="277">
        <v>8836</v>
      </c>
      <c r="E54" s="15">
        <f>D54/$D$54</f>
        <v>1</v>
      </c>
      <c r="F54" s="441">
        <f t="shared" si="1"/>
        <v>2.1030737231338109E-2</v>
      </c>
      <c r="G54" s="14"/>
      <c r="H54" s="278">
        <v>24125</v>
      </c>
      <c r="I54" s="278">
        <v>23918</v>
      </c>
      <c r="J54" s="19">
        <f>I54/$I$54</f>
        <v>1</v>
      </c>
      <c r="K54" s="441">
        <f t="shared" si="3"/>
        <v>-8.5803108808290163E-3</v>
      </c>
    </row>
    <row r="55" spans="1:11" s="12" customFormat="1" ht="15" customHeight="1">
      <c r="A55" s="151" t="s">
        <v>101</v>
      </c>
      <c r="B55" s="140"/>
      <c r="C55" s="461">
        <v>346678</v>
      </c>
      <c r="D55" s="461">
        <v>384135</v>
      </c>
      <c r="E55" s="154">
        <f>D55/$D$55</f>
        <v>1</v>
      </c>
      <c r="F55" s="79">
        <f t="shared" si="1"/>
        <v>0.10804550620460485</v>
      </c>
      <c r="G55" s="14"/>
      <c r="H55" s="503">
        <v>968059</v>
      </c>
      <c r="I55" s="503">
        <v>994063</v>
      </c>
      <c r="J55" s="15">
        <f>I55/$I$55</f>
        <v>1</v>
      </c>
      <c r="K55" s="79">
        <f t="shared" si="3"/>
        <v>2.6861999113690384E-2</v>
      </c>
    </row>
    <row r="56" spans="1:11" s="12" customFormat="1" ht="15" customHeight="1">
      <c r="A56" s="105"/>
      <c r="C56" s="529"/>
      <c r="D56" s="529"/>
      <c r="E56" s="526"/>
      <c r="F56" s="79"/>
      <c r="G56" s="11"/>
      <c r="H56" s="530"/>
      <c r="I56" s="530"/>
      <c r="J56" s="15"/>
      <c r="K56" s="79"/>
    </row>
    <row r="57" spans="1:11" ht="15" customHeight="1">
      <c r="A57" s="165" t="s">
        <v>293</v>
      </c>
      <c r="C57" s="18"/>
      <c r="D57" s="18"/>
      <c r="E57" s="19"/>
      <c r="F57" s="441"/>
      <c r="G57" s="18"/>
      <c r="H57" s="18"/>
      <c r="I57" s="18"/>
      <c r="J57" s="19"/>
      <c r="K57" s="441"/>
    </row>
    <row r="58" spans="1:11" ht="15" customHeight="1">
      <c r="A58" s="139"/>
      <c r="B58" s="555" t="s">
        <v>211</v>
      </c>
      <c r="C58" s="575" t="s">
        <v>74</v>
      </c>
      <c r="D58" s="575"/>
      <c r="E58" s="575"/>
      <c r="F58" s="575"/>
      <c r="G58" s="2"/>
      <c r="H58" s="575" t="s">
        <v>75</v>
      </c>
      <c r="I58" s="575"/>
      <c r="J58" s="575"/>
      <c r="K58" s="575"/>
    </row>
    <row r="59" spans="1:11" ht="15" customHeight="1">
      <c r="B59" s="556"/>
      <c r="C59" s="8">
        <v>2022</v>
      </c>
      <c r="D59" s="544">
        <v>2023</v>
      </c>
      <c r="E59" s="544"/>
      <c r="F59" s="558" t="s">
        <v>263</v>
      </c>
      <c r="G59" s="8"/>
      <c r="H59" s="8">
        <v>2022</v>
      </c>
      <c r="I59" s="544">
        <v>2023</v>
      </c>
      <c r="J59" s="544"/>
      <c r="K59" s="558" t="s">
        <v>263</v>
      </c>
    </row>
    <row r="60" spans="1:11" ht="15" customHeight="1">
      <c r="A60" s="140" t="s">
        <v>210</v>
      </c>
      <c r="B60" s="574"/>
      <c r="C60" s="9" t="s">
        <v>96</v>
      </c>
      <c r="D60" s="9" t="s">
        <v>96</v>
      </c>
      <c r="E60" s="10" t="s">
        <v>78</v>
      </c>
      <c r="F60" s="558"/>
      <c r="G60" s="8"/>
      <c r="H60" s="8" t="s">
        <v>96</v>
      </c>
      <c r="I60" s="8" t="s">
        <v>96</v>
      </c>
      <c r="J60" s="478" t="s">
        <v>78</v>
      </c>
      <c r="K60" s="558"/>
    </row>
    <row r="61" spans="1:11" ht="15" customHeight="1">
      <c r="A61" s="563" t="s">
        <v>33</v>
      </c>
      <c r="B61" s="107" t="s">
        <v>150</v>
      </c>
      <c r="C61" s="73">
        <v>570</v>
      </c>
      <c r="D61" s="73">
        <v>421</v>
      </c>
      <c r="E61" s="143">
        <f t="shared" ref="E61:E71" si="16">D61/$D$110</f>
        <v>1.6844716520625774E-2</v>
      </c>
      <c r="F61" s="289">
        <f>IF(ISERROR((D61-C61)/C61),".",(D61-C61)/C61)</f>
        <v>-0.2614035087719298</v>
      </c>
      <c r="G61" s="147"/>
      <c r="H61" s="506">
        <v>903</v>
      </c>
      <c r="I61" s="506">
        <v>677</v>
      </c>
      <c r="J61" s="143">
        <f t="shared" ref="J61:J71" si="17">I61/$I$110</f>
        <v>1.4151929428487814E-2</v>
      </c>
      <c r="K61" s="289">
        <f>IF(ISERROR((I61-H61)/H61),".",(I61-H61)/H61)</f>
        <v>-0.25027685492801771</v>
      </c>
    </row>
    <row r="62" spans="1:11" ht="15" customHeight="1">
      <c r="A62" s="564"/>
      <c r="B62" s="107" t="s">
        <v>151</v>
      </c>
      <c r="C62" s="73">
        <v>885</v>
      </c>
      <c r="D62" s="73">
        <v>566</v>
      </c>
      <c r="E62" s="15">
        <f t="shared" si="16"/>
        <v>2.2646340975473134E-2</v>
      </c>
      <c r="F62" s="79">
        <f t="shared" ref="F62:F125" si="18">IF(ISERROR((D62-C62)/C62),".",(D62-C62)/C62)</f>
        <v>-0.36045197740112994</v>
      </c>
      <c r="G62" s="16"/>
      <c r="H62" s="505">
        <v>1506</v>
      </c>
      <c r="I62" s="505">
        <v>1129</v>
      </c>
      <c r="J62" s="15">
        <f t="shared" si="17"/>
        <v>2.3600484970107447E-2</v>
      </c>
      <c r="K62" s="79">
        <f t="shared" ref="K62:K125" si="19">IF(ISERROR((I62-H62)/H62),".",(I62-H62)/H62)</f>
        <v>-0.25033200531208499</v>
      </c>
    </row>
    <row r="63" spans="1:11" ht="15" customHeight="1">
      <c r="A63" s="564"/>
      <c r="B63" s="107" t="s">
        <v>249</v>
      </c>
      <c r="C63" s="73">
        <v>350</v>
      </c>
      <c r="D63" s="73">
        <v>668</v>
      </c>
      <c r="E63" s="15">
        <f t="shared" si="16"/>
        <v>2.672748369543472E-2</v>
      </c>
      <c r="F63" s="79">
        <f t="shared" si="18"/>
        <v>0.90857142857142859</v>
      </c>
      <c r="G63" s="16"/>
      <c r="H63" s="505">
        <v>858</v>
      </c>
      <c r="I63" s="505">
        <v>1017</v>
      </c>
      <c r="J63" s="15">
        <f t="shared" si="17"/>
        <v>2.1259249968644173E-2</v>
      </c>
      <c r="K63" s="79">
        <f t="shared" si="19"/>
        <v>0.18531468531468531</v>
      </c>
    </row>
    <row r="64" spans="1:11" ht="15" customHeight="1">
      <c r="A64" s="564"/>
      <c r="B64" s="107" t="s">
        <v>141</v>
      </c>
      <c r="C64" s="73">
        <v>178</v>
      </c>
      <c r="D64" s="73">
        <v>244</v>
      </c>
      <c r="E64" s="15">
        <f t="shared" si="16"/>
        <v>9.7627335653983124E-3</v>
      </c>
      <c r="F64" s="79">
        <f t="shared" si="18"/>
        <v>0.3707865168539326</v>
      </c>
      <c r="G64" s="16"/>
      <c r="H64" s="505">
        <v>351</v>
      </c>
      <c r="I64" s="505">
        <v>424</v>
      </c>
      <c r="J64" s="15">
        <f t="shared" si="17"/>
        <v>8.8632467912538142E-3</v>
      </c>
      <c r="K64" s="79">
        <f t="shared" si="19"/>
        <v>0.20797720797720798</v>
      </c>
    </row>
    <row r="65" spans="1:11" ht="15" customHeight="1">
      <c r="A65" s="564"/>
      <c r="B65" s="107" t="s">
        <v>152</v>
      </c>
      <c r="C65" s="73">
        <v>62</v>
      </c>
      <c r="D65" s="73">
        <v>71</v>
      </c>
      <c r="E65" s="15">
        <f t="shared" si="16"/>
        <v>2.8407954227183613E-3</v>
      </c>
      <c r="F65" s="79">
        <f t="shared" si="18"/>
        <v>0.14516129032258066</v>
      </c>
      <c r="G65" s="16"/>
      <c r="H65" s="505">
        <v>135</v>
      </c>
      <c r="I65" s="505">
        <v>148</v>
      </c>
      <c r="J65" s="15">
        <f t="shared" si="17"/>
        <v>3.0937748233621806E-3</v>
      </c>
      <c r="K65" s="79">
        <f t="shared" si="19"/>
        <v>9.6296296296296297E-2</v>
      </c>
    </row>
    <row r="66" spans="1:11" ht="15" customHeight="1">
      <c r="A66" s="564"/>
      <c r="B66" s="107" t="s">
        <v>127</v>
      </c>
      <c r="C66" s="73">
        <v>1054</v>
      </c>
      <c r="D66" s="73">
        <v>1113</v>
      </c>
      <c r="E66" s="15">
        <f t="shared" si="16"/>
        <v>4.4532469091345575E-2</v>
      </c>
      <c r="F66" s="79">
        <f t="shared" si="18"/>
        <v>5.5977229601518026E-2</v>
      </c>
      <c r="G66" s="16"/>
      <c r="H66" s="505">
        <v>2714</v>
      </c>
      <c r="I66" s="505">
        <v>2660</v>
      </c>
      <c r="J66" s="15">
        <f t="shared" si="17"/>
        <v>5.5604331284752707E-2</v>
      </c>
      <c r="K66" s="79">
        <f t="shared" si="19"/>
        <v>-1.989683124539425E-2</v>
      </c>
    </row>
    <row r="67" spans="1:11" ht="15" customHeight="1">
      <c r="A67" s="564"/>
      <c r="B67" s="107" t="s">
        <v>142</v>
      </c>
      <c r="C67" s="73">
        <v>156</v>
      </c>
      <c r="D67" s="73">
        <v>137</v>
      </c>
      <c r="E67" s="15">
        <f t="shared" si="16"/>
        <v>5.4815348297523308E-3</v>
      </c>
      <c r="F67" s="79">
        <f t="shared" si="18"/>
        <v>-0.12179487179487179</v>
      </c>
      <c r="G67" s="16"/>
      <c r="H67" s="505">
        <v>361</v>
      </c>
      <c r="I67" s="505">
        <v>354</v>
      </c>
      <c r="J67" s="15">
        <f t="shared" si="17"/>
        <v>7.3999749153392698E-3</v>
      </c>
      <c r="K67" s="79">
        <f t="shared" si="19"/>
        <v>-1.9390581717451522E-2</v>
      </c>
    </row>
    <row r="68" spans="1:11" ht="15" customHeight="1">
      <c r="A68" s="564"/>
      <c r="B68" s="107" t="s">
        <v>269</v>
      </c>
      <c r="C68" s="73">
        <v>0</v>
      </c>
      <c r="D68" s="73">
        <v>70</v>
      </c>
      <c r="E68" s="15">
        <f t="shared" si="16"/>
        <v>2.8007842195814829E-3</v>
      </c>
      <c r="F68" s="79" t="str">
        <f t="shared" si="18"/>
        <v>.</v>
      </c>
      <c r="G68" s="16"/>
      <c r="H68" s="505">
        <v>0</v>
      </c>
      <c r="I68" s="505">
        <v>80</v>
      </c>
      <c r="J68" s="15">
        <f t="shared" si="17"/>
        <v>1.6723107153309084E-3</v>
      </c>
      <c r="K68" s="79" t="str">
        <f t="shared" si="19"/>
        <v>.</v>
      </c>
    </row>
    <row r="69" spans="1:11" ht="15" customHeight="1">
      <c r="A69" s="564"/>
      <c r="B69" s="107" t="s">
        <v>199</v>
      </c>
      <c r="C69" s="73">
        <v>197</v>
      </c>
      <c r="D69" s="73">
        <v>204</v>
      </c>
      <c r="E69" s="15">
        <f t="shared" si="16"/>
        <v>8.1622854399231778E-3</v>
      </c>
      <c r="F69" s="79">
        <f t="shared" si="18"/>
        <v>3.553299492385787E-2</v>
      </c>
      <c r="G69" s="16"/>
      <c r="H69" s="505">
        <v>510</v>
      </c>
      <c r="I69" s="505">
        <v>444</v>
      </c>
      <c r="J69" s="15">
        <f t="shared" si="17"/>
        <v>9.2813244700865414E-3</v>
      </c>
      <c r="K69" s="79">
        <f t="shared" si="19"/>
        <v>-0.12941176470588237</v>
      </c>
    </row>
    <row r="70" spans="1:11" ht="15" customHeight="1">
      <c r="A70" s="564"/>
      <c r="B70" s="107" t="s">
        <v>128</v>
      </c>
      <c r="C70" s="73">
        <v>169</v>
      </c>
      <c r="D70" s="73">
        <v>194</v>
      </c>
      <c r="E70" s="15">
        <f t="shared" si="16"/>
        <v>7.762173408554395E-3</v>
      </c>
      <c r="F70" s="79">
        <f t="shared" si="18"/>
        <v>0.14792899408284024</v>
      </c>
      <c r="G70" s="16"/>
      <c r="H70" s="505">
        <v>599</v>
      </c>
      <c r="I70" s="505">
        <v>571</v>
      </c>
      <c r="J70" s="15">
        <f t="shared" si="17"/>
        <v>1.1936117730674359E-2</v>
      </c>
      <c r="K70" s="79">
        <f t="shared" si="19"/>
        <v>-4.6744574290484141E-2</v>
      </c>
    </row>
    <row r="71" spans="1:11" ht="15" customHeight="1">
      <c r="A71" s="564"/>
      <c r="B71" s="107" t="s">
        <v>216</v>
      </c>
      <c r="C71" s="73">
        <v>608</v>
      </c>
      <c r="D71" s="73">
        <v>679</v>
      </c>
      <c r="E71" s="15">
        <f t="shared" si="16"/>
        <v>2.7167606929940382E-2</v>
      </c>
      <c r="F71" s="79">
        <f t="shared" si="18"/>
        <v>0.11677631578947369</v>
      </c>
      <c r="G71" s="16"/>
      <c r="H71" s="505">
        <v>889</v>
      </c>
      <c r="I71" s="505">
        <v>1038</v>
      </c>
      <c r="J71" s="15">
        <f t="shared" si="17"/>
        <v>2.1698231531418536E-2</v>
      </c>
      <c r="K71" s="79">
        <f t="shared" si="19"/>
        <v>0.16760404949381327</v>
      </c>
    </row>
    <row r="72" spans="1:11" ht="15" customHeight="1">
      <c r="A72" s="564"/>
      <c r="B72" s="107" t="s">
        <v>300</v>
      </c>
      <c r="C72" s="73">
        <v>237</v>
      </c>
      <c r="D72" s="73">
        <v>239</v>
      </c>
      <c r="E72" s="15">
        <f t="shared" ref="E72" si="20">D72/$D$110</f>
        <v>9.5626775497139205E-3</v>
      </c>
      <c r="F72" s="79">
        <f t="shared" si="18"/>
        <v>8.4388185654008432E-3</v>
      </c>
      <c r="G72" s="16"/>
      <c r="H72" s="505">
        <v>720</v>
      </c>
      <c r="I72" s="505">
        <v>711</v>
      </c>
      <c r="J72" s="15">
        <f t="shared" ref="J72" si="21">I72/$I$110</f>
        <v>1.486266148250345E-2</v>
      </c>
      <c r="K72" s="79">
        <f t="shared" si="19"/>
        <v>-1.2500000000000001E-2</v>
      </c>
    </row>
    <row r="73" spans="1:11" ht="15" customHeight="1">
      <c r="A73" s="564"/>
      <c r="B73" s="107" t="s">
        <v>153</v>
      </c>
      <c r="C73" s="73">
        <v>55</v>
      </c>
      <c r="D73" s="73">
        <v>71</v>
      </c>
      <c r="E73" s="15">
        <f t="shared" ref="E73:E110" si="22">D73/$D$110</f>
        <v>2.8407954227183613E-3</v>
      </c>
      <c r="F73" s="79">
        <f t="shared" si="18"/>
        <v>0.29090909090909089</v>
      </c>
      <c r="G73" s="16"/>
      <c r="H73" s="505">
        <v>132</v>
      </c>
      <c r="I73" s="505">
        <v>135</v>
      </c>
      <c r="J73" s="15">
        <f t="shared" ref="J73:J110" si="23">I73/$I$110</f>
        <v>2.8220243321209083E-3</v>
      </c>
      <c r="K73" s="79">
        <f t="shared" si="19"/>
        <v>2.2727272727272728E-2</v>
      </c>
    </row>
    <row r="74" spans="1:11" ht="15" customHeight="1">
      <c r="A74" s="564"/>
      <c r="B74" s="107" t="s">
        <v>270</v>
      </c>
      <c r="C74" s="73">
        <v>0</v>
      </c>
      <c r="D74" s="73">
        <v>168</v>
      </c>
      <c r="E74" s="15">
        <f t="shared" si="22"/>
        <v>6.7218821269955584E-3</v>
      </c>
      <c r="F74" s="79" t="str">
        <f t="shared" si="18"/>
        <v>.</v>
      </c>
      <c r="G74" s="16"/>
      <c r="H74" s="505">
        <v>0</v>
      </c>
      <c r="I74" s="505">
        <v>188</v>
      </c>
      <c r="J74" s="15">
        <f t="shared" si="23"/>
        <v>3.9299301810276346E-3</v>
      </c>
      <c r="K74" s="79" t="str">
        <f t="shared" si="19"/>
        <v>.</v>
      </c>
    </row>
    <row r="75" spans="1:11" ht="15" customHeight="1">
      <c r="A75" s="564"/>
      <c r="B75" s="107" t="s">
        <v>237</v>
      </c>
      <c r="C75" s="73">
        <v>324</v>
      </c>
      <c r="D75" s="73">
        <v>639</v>
      </c>
      <c r="E75" s="15">
        <f t="shared" si="22"/>
        <v>2.5567158804465251E-2</v>
      </c>
      <c r="F75" s="79">
        <f t="shared" si="18"/>
        <v>0.97222222222222221</v>
      </c>
      <c r="G75" s="16"/>
      <c r="H75" s="505">
        <v>827</v>
      </c>
      <c r="I75" s="505">
        <v>1400</v>
      </c>
      <c r="J75" s="15">
        <f t="shared" si="23"/>
        <v>2.9265437518290898E-2</v>
      </c>
      <c r="K75" s="79">
        <f t="shared" si="19"/>
        <v>0.69286577992744858</v>
      </c>
    </row>
    <row r="76" spans="1:11" ht="15" customHeight="1">
      <c r="A76" s="564"/>
      <c r="B76" s="107" t="s">
        <v>271</v>
      </c>
      <c r="C76" s="73">
        <v>0</v>
      </c>
      <c r="D76" s="73">
        <v>103</v>
      </c>
      <c r="E76" s="15">
        <f t="shared" si="22"/>
        <v>4.1211539230984673E-3</v>
      </c>
      <c r="F76" s="79" t="str">
        <f t="shared" si="18"/>
        <v>.</v>
      </c>
      <c r="G76" s="16"/>
      <c r="H76" s="505">
        <v>0</v>
      </c>
      <c r="I76" s="505">
        <v>156</v>
      </c>
      <c r="J76" s="15">
        <f t="shared" si="23"/>
        <v>3.2610058948952716E-3</v>
      </c>
      <c r="K76" s="79" t="str">
        <f t="shared" si="19"/>
        <v>.</v>
      </c>
    </row>
    <row r="77" spans="1:11" ht="15" customHeight="1">
      <c r="A77" s="564"/>
      <c r="B77" s="107" t="s">
        <v>143</v>
      </c>
      <c r="C77" s="73">
        <v>336</v>
      </c>
      <c r="D77" s="73">
        <v>723</v>
      </c>
      <c r="E77" s="15">
        <f t="shared" si="22"/>
        <v>2.892809986796303E-2</v>
      </c>
      <c r="F77" s="79">
        <f t="shared" si="18"/>
        <v>1.1517857142857142</v>
      </c>
      <c r="G77" s="16"/>
      <c r="H77" s="505">
        <v>1045</v>
      </c>
      <c r="I77" s="505">
        <v>1413</v>
      </c>
      <c r="J77" s="15">
        <f t="shared" si="23"/>
        <v>2.9537188009532173E-2</v>
      </c>
      <c r="K77" s="79">
        <f t="shared" si="19"/>
        <v>0.35215311004784688</v>
      </c>
    </row>
    <row r="78" spans="1:11" ht="15" customHeight="1">
      <c r="A78" s="564"/>
      <c r="B78" s="107" t="s">
        <v>202</v>
      </c>
      <c r="C78" s="73">
        <v>35</v>
      </c>
      <c r="D78" s="73">
        <v>31</v>
      </c>
      <c r="E78" s="15">
        <f t="shared" si="22"/>
        <v>1.240347297243228E-3</v>
      </c>
      <c r="F78" s="79">
        <f t="shared" si="18"/>
        <v>-0.11428571428571428</v>
      </c>
      <c r="G78" s="16"/>
      <c r="H78" s="505">
        <v>55</v>
      </c>
      <c r="I78" s="505">
        <v>44</v>
      </c>
      <c r="J78" s="15">
        <f t="shared" si="23"/>
        <v>9.197708934319997E-4</v>
      </c>
      <c r="K78" s="79">
        <f t="shared" si="19"/>
        <v>-0.2</v>
      </c>
    </row>
    <row r="79" spans="1:11" ht="15" customHeight="1">
      <c r="A79" s="564"/>
      <c r="B79" s="107" t="s">
        <v>207</v>
      </c>
      <c r="C79" s="73">
        <v>15</v>
      </c>
      <c r="D79" s="73">
        <v>29</v>
      </c>
      <c r="E79" s="15">
        <f t="shared" si="22"/>
        <v>1.1603248909694715E-3</v>
      </c>
      <c r="F79" s="79">
        <f t="shared" si="18"/>
        <v>0.93333333333333335</v>
      </c>
      <c r="G79" s="6"/>
      <c r="H79" s="505">
        <v>33</v>
      </c>
      <c r="I79" s="505">
        <v>40</v>
      </c>
      <c r="J79" s="15">
        <f t="shared" si="23"/>
        <v>8.3615535766545421E-4</v>
      </c>
      <c r="K79" s="79">
        <f t="shared" si="19"/>
        <v>0.21212121212121213</v>
      </c>
    </row>
    <row r="80" spans="1:11" ht="15" customHeight="1">
      <c r="A80" s="564"/>
      <c r="B80" s="100" t="s">
        <v>272</v>
      </c>
      <c r="C80" s="279">
        <v>0</v>
      </c>
      <c r="D80" s="279">
        <v>4</v>
      </c>
      <c r="E80" s="15">
        <f t="shared" si="22"/>
        <v>1.600448125475133E-4</v>
      </c>
      <c r="F80" s="79" t="str">
        <f t="shared" si="18"/>
        <v>.</v>
      </c>
      <c r="G80" s="16"/>
      <c r="H80" s="505">
        <v>0</v>
      </c>
      <c r="I80" s="505">
        <v>5</v>
      </c>
      <c r="J80" s="15">
        <f t="shared" si="23"/>
        <v>1.0451941970818178E-4</v>
      </c>
      <c r="K80" s="79" t="str">
        <f t="shared" si="19"/>
        <v>.</v>
      </c>
    </row>
    <row r="81" spans="1:11" ht="15" customHeight="1">
      <c r="A81" s="564"/>
      <c r="B81" s="107" t="s">
        <v>273</v>
      </c>
      <c r="C81" s="73">
        <v>0</v>
      </c>
      <c r="D81" s="73">
        <v>1073</v>
      </c>
      <c r="E81" s="15">
        <f t="shared" si="22"/>
        <v>4.293202096587044E-2</v>
      </c>
      <c r="F81" s="79" t="str">
        <f t="shared" si="18"/>
        <v>.</v>
      </c>
      <c r="G81" s="16"/>
      <c r="H81" s="505">
        <v>0</v>
      </c>
      <c r="I81" s="505">
        <v>4222</v>
      </c>
      <c r="J81" s="15">
        <f t="shared" si="23"/>
        <v>8.8256198001588695E-2</v>
      </c>
      <c r="K81" s="79" t="str">
        <f t="shared" si="19"/>
        <v>.</v>
      </c>
    </row>
    <row r="82" spans="1:11" ht="15" customHeight="1">
      <c r="A82" s="564"/>
      <c r="B82" s="107" t="s">
        <v>154</v>
      </c>
      <c r="C82" s="73">
        <v>739</v>
      </c>
      <c r="D82" s="73">
        <v>811</v>
      </c>
      <c r="E82" s="15">
        <f t="shared" si="22"/>
        <v>3.2449085744008323E-2</v>
      </c>
      <c r="F82" s="79">
        <f t="shared" si="18"/>
        <v>9.7428958051420836E-2</v>
      </c>
      <c r="G82" s="16"/>
      <c r="H82" s="505">
        <v>1148</v>
      </c>
      <c r="I82" s="505">
        <v>1324</v>
      </c>
      <c r="J82" s="15">
        <f t="shared" si="23"/>
        <v>2.7676742338726537E-2</v>
      </c>
      <c r="K82" s="79">
        <f t="shared" si="19"/>
        <v>0.15331010452961671</v>
      </c>
    </row>
    <row r="83" spans="1:11" ht="15" customHeight="1">
      <c r="A83" s="564"/>
      <c r="B83" s="107" t="s">
        <v>155</v>
      </c>
      <c r="C83" s="73">
        <v>1346</v>
      </c>
      <c r="D83" s="73">
        <v>1316</v>
      </c>
      <c r="E83" s="15">
        <f t="shared" si="22"/>
        <v>5.265474332813188E-2</v>
      </c>
      <c r="F83" s="79">
        <f t="shared" si="18"/>
        <v>-2.2288261515601784E-2</v>
      </c>
      <c r="G83" s="16"/>
      <c r="H83" s="505">
        <v>2560</v>
      </c>
      <c r="I83" s="505">
        <v>2524</v>
      </c>
      <c r="J83" s="15">
        <f t="shared" si="23"/>
        <v>5.2761403068690163E-2</v>
      </c>
      <c r="K83" s="79">
        <f t="shared" si="19"/>
        <v>-1.40625E-2</v>
      </c>
    </row>
    <row r="84" spans="1:11" ht="15" customHeight="1">
      <c r="A84" s="564"/>
      <c r="B84" s="107" t="s">
        <v>192</v>
      </c>
      <c r="C84" s="73">
        <v>2176</v>
      </c>
      <c r="D84" s="73">
        <v>3932</v>
      </c>
      <c r="E84" s="15">
        <f t="shared" si="22"/>
        <v>0.15732405073420558</v>
      </c>
      <c r="F84" s="79">
        <f t="shared" si="18"/>
        <v>0.80698529411764708</v>
      </c>
      <c r="G84" s="16"/>
      <c r="H84" s="505">
        <v>3480</v>
      </c>
      <c r="I84" s="505">
        <v>6506</v>
      </c>
      <c r="J84" s="15">
        <f t="shared" si="23"/>
        <v>0.13600066892428614</v>
      </c>
      <c r="K84" s="79">
        <f t="shared" si="19"/>
        <v>0.86954022988505753</v>
      </c>
    </row>
    <row r="85" spans="1:11" ht="15" customHeight="1">
      <c r="A85" s="564"/>
      <c r="B85" s="107" t="s">
        <v>156</v>
      </c>
      <c r="C85" s="73">
        <v>470</v>
      </c>
      <c r="D85" s="73">
        <v>508</v>
      </c>
      <c r="E85" s="15">
        <f t="shared" si="22"/>
        <v>2.0325691193534189E-2</v>
      </c>
      <c r="F85" s="79">
        <f t="shared" si="18"/>
        <v>8.085106382978724E-2</v>
      </c>
      <c r="G85" s="16"/>
      <c r="H85" s="505">
        <v>1385</v>
      </c>
      <c r="I85" s="505">
        <v>1292</v>
      </c>
      <c r="J85" s="15">
        <f t="shared" si="23"/>
        <v>2.7007818052594171E-2</v>
      </c>
      <c r="K85" s="79">
        <f t="shared" si="19"/>
        <v>-6.714801444043321E-2</v>
      </c>
    </row>
    <row r="86" spans="1:11" ht="15" customHeight="1">
      <c r="A86" s="564"/>
      <c r="B86" s="107" t="s">
        <v>157</v>
      </c>
      <c r="C86" s="73">
        <v>165</v>
      </c>
      <c r="D86" s="73">
        <v>202</v>
      </c>
      <c r="E86" s="15">
        <f t="shared" si="22"/>
        <v>8.082263033649421E-3</v>
      </c>
      <c r="F86" s="79">
        <f t="shared" si="18"/>
        <v>0.22424242424242424</v>
      </c>
      <c r="G86" s="16"/>
      <c r="H86" s="505">
        <v>414</v>
      </c>
      <c r="I86" s="505">
        <v>411</v>
      </c>
      <c r="J86" s="15">
        <f t="shared" si="23"/>
        <v>8.5914963000125431E-3</v>
      </c>
      <c r="K86" s="79">
        <f t="shared" si="19"/>
        <v>-7.246376811594203E-3</v>
      </c>
    </row>
    <row r="87" spans="1:11" ht="15" customHeight="1">
      <c r="A87" s="564"/>
      <c r="B87" s="107" t="s">
        <v>203</v>
      </c>
      <c r="C87" s="73">
        <v>1388</v>
      </c>
      <c r="D87" s="73">
        <v>1052</v>
      </c>
      <c r="E87" s="15">
        <f t="shared" si="22"/>
        <v>4.2091785699995998E-2</v>
      </c>
      <c r="F87" s="79">
        <f t="shared" si="18"/>
        <v>-0.24207492795389049</v>
      </c>
      <c r="G87" s="16"/>
      <c r="H87" s="505">
        <v>2196</v>
      </c>
      <c r="I87" s="505">
        <v>2102</v>
      </c>
      <c r="J87" s="15">
        <f t="shared" si="23"/>
        <v>4.3939964045319621E-2</v>
      </c>
      <c r="K87" s="79">
        <f t="shared" si="19"/>
        <v>-4.2805100182149364E-2</v>
      </c>
    </row>
    <row r="88" spans="1:11" ht="15" customHeight="1">
      <c r="A88" s="564"/>
      <c r="B88" s="107" t="s">
        <v>158</v>
      </c>
      <c r="C88" s="73">
        <v>80</v>
      </c>
      <c r="D88" s="73">
        <v>83</v>
      </c>
      <c r="E88" s="15">
        <f t="shared" si="22"/>
        <v>3.3209298603609013E-3</v>
      </c>
      <c r="F88" s="79">
        <f t="shared" si="18"/>
        <v>3.7499999999999999E-2</v>
      </c>
      <c r="G88" s="16"/>
      <c r="H88" s="505">
        <v>259</v>
      </c>
      <c r="I88" s="505">
        <v>271</v>
      </c>
      <c r="J88" s="15">
        <f t="shared" si="23"/>
        <v>5.6649525481834526E-3</v>
      </c>
      <c r="K88" s="79">
        <f t="shared" si="19"/>
        <v>4.633204633204633E-2</v>
      </c>
    </row>
    <row r="89" spans="1:11" ht="15" customHeight="1">
      <c r="A89" s="564"/>
      <c r="B89" s="107" t="s">
        <v>159</v>
      </c>
      <c r="C89" s="73">
        <v>29</v>
      </c>
      <c r="D89" s="73">
        <v>32</v>
      </c>
      <c r="E89" s="15">
        <f t="shared" si="22"/>
        <v>1.2803585003801064E-3</v>
      </c>
      <c r="F89" s="79">
        <f t="shared" si="18"/>
        <v>0.10344827586206896</v>
      </c>
      <c r="G89" s="16"/>
      <c r="H89" s="505">
        <v>59</v>
      </c>
      <c r="I89" s="505">
        <v>60</v>
      </c>
      <c r="J89" s="15">
        <f t="shared" si="23"/>
        <v>1.2542330364981814E-3</v>
      </c>
      <c r="K89" s="79">
        <f t="shared" si="19"/>
        <v>1.6949152542372881E-2</v>
      </c>
    </row>
    <row r="90" spans="1:11" ht="15" customHeight="1">
      <c r="A90" s="564"/>
      <c r="B90" s="107" t="s">
        <v>160</v>
      </c>
      <c r="C90" s="73">
        <v>25</v>
      </c>
      <c r="D90" s="73">
        <v>26</v>
      </c>
      <c r="E90" s="15">
        <f t="shared" si="22"/>
        <v>1.0402912815588364E-3</v>
      </c>
      <c r="F90" s="79">
        <f t="shared" si="18"/>
        <v>0.04</v>
      </c>
      <c r="G90" s="16"/>
      <c r="H90" s="505">
        <v>34</v>
      </c>
      <c r="I90" s="505">
        <v>41</v>
      </c>
      <c r="J90" s="15">
        <f t="shared" si="23"/>
        <v>8.5705924160709064E-4</v>
      </c>
      <c r="K90" s="79">
        <f t="shared" si="19"/>
        <v>0.20588235294117646</v>
      </c>
    </row>
    <row r="91" spans="1:11" ht="15" customHeight="1">
      <c r="A91" s="564"/>
      <c r="B91" s="107" t="s">
        <v>129</v>
      </c>
      <c r="C91" s="73">
        <v>254</v>
      </c>
      <c r="D91" s="73">
        <v>202</v>
      </c>
      <c r="E91" s="15">
        <f t="shared" si="22"/>
        <v>8.082263033649421E-3</v>
      </c>
      <c r="F91" s="79">
        <f t="shared" si="18"/>
        <v>-0.20472440944881889</v>
      </c>
      <c r="G91" s="16"/>
      <c r="H91" s="505">
        <v>571</v>
      </c>
      <c r="I91" s="505">
        <v>529</v>
      </c>
      <c r="J91" s="15">
        <f t="shared" si="23"/>
        <v>1.1058154605125632E-2</v>
      </c>
      <c r="K91" s="79">
        <f t="shared" si="19"/>
        <v>-7.3555166374781086E-2</v>
      </c>
    </row>
    <row r="92" spans="1:11" ht="15" customHeight="1">
      <c r="A92" s="564"/>
      <c r="B92" s="107" t="s">
        <v>161</v>
      </c>
      <c r="C92" s="73">
        <v>540</v>
      </c>
      <c r="D92" s="73">
        <v>511</v>
      </c>
      <c r="E92" s="15">
        <f t="shared" si="22"/>
        <v>2.0445724802944824E-2</v>
      </c>
      <c r="F92" s="79">
        <f t="shared" si="18"/>
        <v>-5.3703703703703705E-2</v>
      </c>
      <c r="G92" s="16"/>
      <c r="H92" s="505">
        <v>1622</v>
      </c>
      <c r="I92" s="505">
        <v>1559</v>
      </c>
      <c r="J92" s="15">
        <f t="shared" si="23"/>
        <v>3.2589155065011081E-2</v>
      </c>
      <c r="K92" s="79">
        <f t="shared" si="19"/>
        <v>-3.8840937114673242E-2</v>
      </c>
    </row>
    <row r="93" spans="1:11" ht="15" customHeight="1">
      <c r="A93" s="564"/>
      <c r="B93" s="107" t="s">
        <v>238</v>
      </c>
      <c r="C93" s="73">
        <v>1642</v>
      </c>
      <c r="D93" s="73">
        <v>1594</v>
      </c>
      <c r="E93" s="15">
        <f t="shared" si="22"/>
        <v>6.3777857800184051E-2</v>
      </c>
      <c r="F93" s="79">
        <f t="shared" si="18"/>
        <v>-2.9232643118148598E-2</v>
      </c>
      <c r="G93" s="16"/>
      <c r="H93" s="505">
        <v>3006</v>
      </c>
      <c r="I93" s="505">
        <v>2840</v>
      </c>
      <c r="J93" s="15">
        <f t="shared" si="23"/>
        <v>5.9367030394247254E-2</v>
      </c>
      <c r="K93" s="79">
        <f t="shared" si="19"/>
        <v>-5.5222887558216902E-2</v>
      </c>
    </row>
    <row r="94" spans="1:11" ht="15" customHeight="1">
      <c r="A94" s="564"/>
      <c r="B94" s="107" t="s">
        <v>65</v>
      </c>
      <c r="C94" s="94">
        <v>151</v>
      </c>
      <c r="D94" s="73">
        <v>474</v>
      </c>
      <c r="E94" s="15">
        <f t="shared" si="22"/>
        <v>1.8965310286880328E-2</v>
      </c>
      <c r="F94" s="79">
        <f t="shared" si="18"/>
        <v>2.1390728476821192</v>
      </c>
      <c r="G94" s="16"/>
      <c r="H94" s="505">
        <v>341</v>
      </c>
      <c r="I94" s="505">
        <v>669</v>
      </c>
      <c r="J94" s="15">
        <f t="shared" si="23"/>
        <v>1.3984698356954723E-2</v>
      </c>
      <c r="K94" s="79">
        <f t="shared" si="19"/>
        <v>0.96187683284457481</v>
      </c>
    </row>
    <row r="95" spans="1:11" ht="15" customHeight="1">
      <c r="A95" s="564"/>
      <c r="B95" s="107" t="s">
        <v>130</v>
      </c>
      <c r="C95" s="94">
        <v>116</v>
      </c>
      <c r="D95" s="73">
        <v>97</v>
      </c>
      <c r="E95" s="15">
        <f t="shared" si="22"/>
        <v>3.8810867042771975E-3</v>
      </c>
      <c r="F95" s="79">
        <f t="shared" si="18"/>
        <v>-0.16379310344827586</v>
      </c>
      <c r="G95" s="16"/>
      <c r="H95" s="505">
        <v>154</v>
      </c>
      <c r="I95" s="505">
        <v>129</v>
      </c>
      <c r="J95" s="15">
        <f t="shared" si="23"/>
        <v>2.6966010284710899E-3</v>
      </c>
      <c r="K95" s="79">
        <f t="shared" si="19"/>
        <v>-0.16233766233766234</v>
      </c>
    </row>
    <row r="96" spans="1:11" ht="15" customHeight="1">
      <c r="A96" s="564"/>
      <c r="B96" s="107" t="s">
        <v>119</v>
      </c>
      <c r="C96" s="94">
        <v>32</v>
      </c>
      <c r="D96" s="73">
        <v>34</v>
      </c>
      <c r="E96" s="15">
        <f t="shared" si="22"/>
        <v>1.3603809066538631E-3</v>
      </c>
      <c r="F96" s="79">
        <f t="shared" si="18"/>
        <v>6.25E-2</v>
      </c>
      <c r="G96" s="16"/>
      <c r="H96" s="505">
        <v>102</v>
      </c>
      <c r="I96" s="505">
        <v>116</v>
      </c>
      <c r="J96" s="15">
        <f t="shared" si="23"/>
        <v>2.4248505372298172E-3</v>
      </c>
      <c r="K96" s="79">
        <f t="shared" si="19"/>
        <v>0.13725490196078433</v>
      </c>
    </row>
    <row r="97" spans="1:11" ht="15" customHeight="1">
      <c r="A97" s="564"/>
      <c r="B97" s="107" t="s">
        <v>162</v>
      </c>
      <c r="C97" s="94">
        <v>621</v>
      </c>
      <c r="D97" s="73">
        <v>627</v>
      </c>
      <c r="E97" s="15">
        <f t="shared" si="22"/>
        <v>2.5087024366822711E-2</v>
      </c>
      <c r="F97" s="79">
        <f t="shared" si="18"/>
        <v>9.6618357487922701E-3</v>
      </c>
      <c r="G97" s="6"/>
      <c r="H97" s="505">
        <v>1623</v>
      </c>
      <c r="I97" s="505">
        <v>1531</v>
      </c>
      <c r="J97" s="15">
        <f t="shared" si="23"/>
        <v>3.2003846314645264E-2</v>
      </c>
      <c r="K97" s="79">
        <f t="shared" si="19"/>
        <v>-5.6685150955021565E-2</v>
      </c>
    </row>
    <row r="98" spans="1:11" ht="15" customHeight="1">
      <c r="A98" s="564"/>
      <c r="B98" s="107" t="s">
        <v>110</v>
      </c>
      <c r="C98" s="94">
        <v>18</v>
      </c>
      <c r="D98" s="73">
        <v>39</v>
      </c>
      <c r="E98" s="15">
        <f t="shared" si="22"/>
        <v>1.5604369223382547E-3</v>
      </c>
      <c r="F98" s="79">
        <f t="shared" si="18"/>
        <v>1.1666666666666667</v>
      </c>
      <c r="G98" s="6"/>
      <c r="H98" s="505">
        <v>64</v>
      </c>
      <c r="I98" s="505">
        <v>73</v>
      </c>
      <c r="J98" s="15">
        <f t="shared" si="23"/>
        <v>1.525983527739454E-3</v>
      </c>
      <c r="K98" s="79">
        <f t="shared" si="19"/>
        <v>0.140625</v>
      </c>
    </row>
    <row r="99" spans="1:11" ht="15" customHeight="1">
      <c r="A99" s="564"/>
      <c r="B99" s="107" t="s">
        <v>131</v>
      </c>
      <c r="C99" s="94">
        <v>246</v>
      </c>
      <c r="D99" s="73">
        <v>232</v>
      </c>
      <c r="E99" s="15">
        <f t="shared" si="22"/>
        <v>9.282599127755772E-3</v>
      </c>
      <c r="F99" s="79">
        <f t="shared" si="18"/>
        <v>-5.6910569105691054E-2</v>
      </c>
      <c r="G99" s="6"/>
      <c r="H99" s="505">
        <v>548</v>
      </c>
      <c r="I99" s="505">
        <v>531</v>
      </c>
      <c r="J99" s="15">
        <f t="shared" si="23"/>
        <v>1.1099962373008905E-2</v>
      </c>
      <c r="K99" s="79">
        <f t="shared" si="19"/>
        <v>-3.1021897810218978E-2</v>
      </c>
    </row>
    <row r="100" spans="1:11" ht="15" customHeight="1">
      <c r="A100" s="564"/>
      <c r="B100" s="107" t="s">
        <v>193</v>
      </c>
      <c r="C100" s="94">
        <v>31</v>
      </c>
      <c r="D100" s="73">
        <v>16</v>
      </c>
      <c r="E100" s="15">
        <f t="shared" si="22"/>
        <v>6.4017925019005319E-4</v>
      </c>
      <c r="F100" s="79">
        <f t="shared" si="18"/>
        <v>-0.4838709677419355</v>
      </c>
      <c r="G100" s="6"/>
      <c r="H100" s="505">
        <v>77</v>
      </c>
      <c r="I100" s="505">
        <v>44</v>
      </c>
      <c r="J100" s="15">
        <f t="shared" si="23"/>
        <v>9.197708934319997E-4</v>
      </c>
      <c r="K100" s="79">
        <f t="shared" si="19"/>
        <v>-0.42857142857142855</v>
      </c>
    </row>
    <row r="101" spans="1:11" ht="15" customHeight="1">
      <c r="A101" s="564"/>
      <c r="B101" s="107" t="s">
        <v>163</v>
      </c>
      <c r="C101" s="94">
        <v>2482</v>
      </c>
      <c r="D101" s="73">
        <v>2544</v>
      </c>
      <c r="E101" s="15">
        <f t="shared" si="22"/>
        <v>0.10178850078021846</v>
      </c>
      <c r="F101" s="79">
        <f t="shared" si="18"/>
        <v>2.4979854955680902E-2</v>
      </c>
      <c r="G101" s="6"/>
      <c r="H101" s="505">
        <v>3266</v>
      </c>
      <c r="I101" s="505">
        <v>3343</v>
      </c>
      <c r="J101" s="15">
        <f t="shared" si="23"/>
        <v>6.9881684016890336E-2</v>
      </c>
      <c r="K101" s="79">
        <f t="shared" si="19"/>
        <v>2.3576240048989588E-2</v>
      </c>
    </row>
    <row r="102" spans="1:11" ht="15" customHeight="1">
      <c r="A102" s="564"/>
      <c r="B102" s="107" t="s">
        <v>274</v>
      </c>
      <c r="C102" s="94">
        <v>226</v>
      </c>
      <c r="D102" s="73">
        <v>111</v>
      </c>
      <c r="E102" s="15">
        <f t="shared" si="22"/>
        <v>4.4412435481934942E-3</v>
      </c>
      <c r="F102" s="79">
        <f t="shared" si="18"/>
        <v>-0.50884955752212391</v>
      </c>
      <c r="G102" s="16"/>
      <c r="H102" s="505">
        <v>319</v>
      </c>
      <c r="I102" s="505">
        <v>240</v>
      </c>
      <c r="J102" s="15">
        <f t="shared" si="23"/>
        <v>5.0169321459927257E-3</v>
      </c>
      <c r="K102" s="79">
        <f t="shared" si="19"/>
        <v>-0.2476489028213166</v>
      </c>
    </row>
    <row r="103" spans="1:11" ht="15" customHeight="1">
      <c r="A103" s="564"/>
      <c r="B103" s="107" t="s">
        <v>144</v>
      </c>
      <c r="C103" s="94">
        <v>87</v>
      </c>
      <c r="D103" s="73">
        <v>92</v>
      </c>
      <c r="E103" s="15">
        <f t="shared" si="22"/>
        <v>3.6810306885928061E-3</v>
      </c>
      <c r="F103" s="79">
        <f t="shared" si="18"/>
        <v>5.7471264367816091E-2</v>
      </c>
      <c r="G103" s="16"/>
      <c r="H103" s="505">
        <v>213</v>
      </c>
      <c r="I103" s="505">
        <v>211</v>
      </c>
      <c r="J103" s="15">
        <f t="shared" si="23"/>
        <v>4.410719511685271E-3</v>
      </c>
      <c r="K103" s="79">
        <f t="shared" si="19"/>
        <v>-9.3896713615023476E-3</v>
      </c>
    </row>
    <row r="104" spans="1:11" ht="15" customHeight="1">
      <c r="A104" s="564"/>
      <c r="B104" s="107" t="s">
        <v>164</v>
      </c>
      <c r="C104" s="94">
        <v>5</v>
      </c>
      <c r="D104" s="73">
        <v>9</v>
      </c>
      <c r="E104" s="15">
        <f t="shared" si="22"/>
        <v>3.6010082823190496E-4</v>
      </c>
      <c r="F104" s="79">
        <f t="shared" si="18"/>
        <v>0.8</v>
      </c>
      <c r="G104" s="16"/>
      <c r="H104" s="505">
        <v>57</v>
      </c>
      <c r="I104" s="505">
        <v>35</v>
      </c>
      <c r="J104" s="15">
        <f t="shared" si="23"/>
        <v>7.3163593795727241E-4</v>
      </c>
      <c r="K104" s="79">
        <f t="shared" si="19"/>
        <v>-0.38596491228070173</v>
      </c>
    </row>
    <row r="105" spans="1:11" ht="15" customHeight="1">
      <c r="A105" s="564"/>
      <c r="B105" s="107" t="s">
        <v>239</v>
      </c>
      <c r="C105" s="94">
        <v>124</v>
      </c>
      <c r="D105" s="73">
        <v>124</v>
      </c>
      <c r="E105" s="15">
        <f t="shared" si="22"/>
        <v>4.961389188972912E-3</v>
      </c>
      <c r="F105" s="79">
        <f t="shared" si="18"/>
        <v>0</v>
      </c>
      <c r="G105" s="16"/>
      <c r="H105" s="505">
        <v>161</v>
      </c>
      <c r="I105" s="505">
        <v>187</v>
      </c>
      <c r="J105" s="15">
        <f t="shared" si="23"/>
        <v>3.9090262970859985E-3</v>
      </c>
      <c r="K105" s="79">
        <f t="shared" si="19"/>
        <v>0.16149068322981366</v>
      </c>
    </row>
    <row r="106" spans="1:11" ht="15" customHeight="1">
      <c r="A106" s="564"/>
      <c r="B106" s="107" t="s">
        <v>275</v>
      </c>
      <c r="C106" s="94">
        <v>1655</v>
      </c>
      <c r="D106" s="73">
        <v>1898</v>
      </c>
      <c r="E106" s="15">
        <f t="shared" si="22"/>
        <v>7.594126355379506E-2</v>
      </c>
      <c r="F106" s="79">
        <f t="shared" si="18"/>
        <v>0.14682779456193354</v>
      </c>
      <c r="G106" s="16"/>
      <c r="H106" s="505">
        <v>2152</v>
      </c>
      <c r="I106" s="505">
        <v>2444</v>
      </c>
      <c r="J106" s="15">
        <f t="shared" si="23"/>
        <v>5.1089092353359254E-2</v>
      </c>
      <c r="K106" s="79">
        <f t="shared" si="19"/>
        <v>0.13568773234200743</v>
      </c>
    </row>
    <row r="107" spans="1:11" ht="15" customHeight="1">
      <c r="A107" s="564"/>
      <c r="B107" s="107" t="s">
        <v>165</v>
      </c>
      <c r="C107" s="73">
        <v>360</v>
      </c>
      <c r="D107" s="73">
        <v>430</v>
      </c>
      <c r="E107" s="15">
        <f t="shared" si="22"/>
        <v>1.720481734885768E-2</v>
      </c>
      <c r="F107" s="79">
        <f t="shared" si="18"/>
        <v>0.19444444444444445</v>
      </c>
      <c r="G107" s="16"/>
      <c r="H107" s="505">
        <v>790</v>
      </c>
      <c r="I107" s="505">
        <v>903</v>
      </c>
      <c r="J107" s="15">
        <f t="shared" si="23"/>
        <v>1.8876207199297629E-2</v>
      </c>
      <c r="K107" s="79">
        <f t="shared" si="19"/>
        <v>0.14303797468354432</v>
      </c>
    </row>
    <row r="108" spans="1:11" ht="15" customHeight="1">
      <c r="A108" s="564"/>
      <c r="B108" s="107" t="s">
        <v>194</v>
      </c>
      <c r="C108" s="73">
        <v>297</v>
      </c>
      <c r="D108" s="73">
        <v>434</v>
      </c>
      <c r="E108" s="15">
        <f t="shared" si="22"/>
        <v>1.7364862161405193E-2</v>
      </c>
      <c r="F108" s="79">
        <f t="shared" si="18"/>
        <v>0.46127946127946129</v>
      </c>
      <c r="G108" s="16"/>
      <c r="H108" s="505">
        <v>447</v>
      </c>
      <c r="I108" s="505">
        <v>812</v>
      </c>
      <c r="J108" s="15">
        <f t="shared" si="23"/>
        <v>1.6973953760608722E-2</v>
      </c>
      <c r="K108" s="79">
        <f t="shared" si="19"/>
        <v>0.81655480984340045</v>
      </c>
    </row>
    <row r="109" spans="1:11" s="12" customFormat="1" ht="15" customHeight="1">
      <c r="A109" s="564"/>
      <c r="B109" s="107" t="s">
        <v>200</v>
      </c>
      <c r="C109" s="73">
        <v>109</v>
      </c>
      <c r="D109" s="73">
        <v>117</v>
      </c>
      <c r="E109" s="15">
        <f t="shared" si="22"/>
        <v>4.6813107670147644E-3</v>
      </c>
      <c r="F109" s="79">
        <f t="shared" si="18"/>
        <v>7.3394495412844041E-2</v>
      </c>
      <c r="G109" s="6"/>
      <c r="H109" s="505">
        <v>277</v>
      </c>
      <c r="I109" s="505">
        <v>254</v>
      </c>
      <c r="J109" s="15">
        <f t="shared" si="23"/>
        <v>5.3095865211756346E-3</v>
      </c>
      <c r="K109" s="79">
        <f t="shared" si="19"/>
        <v>-8.3032490974729242E-2</v>
      </c>
    </row>
    <row r="110" spans="1:11" s="12" customFormat="1" ht="15" customHeight="1">
      <c r="A110" s="565"/>
      <c r="B110" s="215" t="s">
        <v>83</v>
      </c>
      <c r="C110" s="246">
        <v>20642</v>
      </c>
      <c r="D110" s="246">
        <v>24993</v>
      </c>
      <c r="E110" s="15">
        <f t="shared" si="22"/>
        <v>1</v>
      </c>
      <c r="F110" s="441">
        <f t="shared" si="18"/>
        <v>0.21078383877531248</v>
      </c>
      <c r="G110" s="14"/>
      <c r="H110" s="443">
        <v>38962</v>
      </c>
      <c r="I110" s="443">
        <v>47838</v>
      </c>
      <c r="J110" s="19">
        <f t="shared" si="23"/>
        <v>1</v>
      </c>
      <c r="K110" s="441">
        <f t="shared" si="19"/>
        <v>0.22781171397772187</v>
      </c>
    </row>
    <row r="111" spans="1:11" ht="15" customHeight="1">
      <c r="A111" s="563" t="s">
        <v>37</v>
      </c>
      <c r="B111" s="145" t="s">
        <v>166</v>
      </c>
      <c r="C111" s="247">
        <v>16</v>
      </c>
      <c r="D111" s="247">
        <v>3</v>
      </c>
      <c r="E111" s="143">
        <f>D111/$D$137</f>
        <v>2.3322708543885564E-4</v>
      </c>
      <c r="F111" s="79">
        <f t="shared" si="18"/>
        <v>-0.8125</v>
      </c>
      <c r="G111" s="16"/>
      <c r="H111" s="507">
        <v>38</v>
      </c>
      <c r="I111" s="507">
        <v>20</v>
      </c>
      <c r="J111" s="15">
        <f>I111/$I$137</f>
        <v>9.5973895100532659E-4</v>
      </c>
      <c r="K111" s="79">
        <f t="shared" si="19"/>
        <v>-0.47368421052631576</v>
      </c>
    </row>
    <row r="112" spans="1:11" ht="15" customHeight="1">
      <c r="A112" s="564"/>
      <c r="B112" s="107" t="s">
        <v>111</v>
      </c>
      <c r="C112" s="6">
        <v>138</v>
      </c>
      <c r="D112" s="6">
        <v>130</v>
      </c>
      <c r="E112" s="15">
        <f t="shared" ref="E112:E137" si="24">D112/$D$137</f>
        <v>1.0106507035683745E-2</v>
      </c>
      <c r="F112" s="79">
        <f t="shared" si="18"/>
        <v>-5.7971014492753624E-2</v>
      </c>
      <c r="G112" s="11"/>
      <c r="H112" s="6">
        <v>389</v>
      </c>
      <c r="I112" s="6">
        <v>308</v>
      </c>
      <c r="J112" s="15">
        <f t="shared" ref="J112:J137" si="25">I112/$I$137</f>
        <v>1.4779979845482029E-2</v>
      </c>
      <c r="K112" s="79">
        <f t="shared" si="19"/>
        <v>-0.20822622107969152</v>
      </c>
    </row>
    <row r="113" spans="1:11" ht="15" customHeight="1">
      <c r="A113" s="564"/>
      <c r="B113" s="107" t="s">
        <v>132</v>
      </c>
      <c r="C113" s="74">
        <v>60</v>
      </c>
      <c r="D113" s="74">
        <v>75</v>
      </c>
      <c r="E113" s="15">
        <f t="shared" si="24"/>
        <v>5.8306771359713907E-3</v>
      </c>
      <c r="F113" s="79">
        <f t="shared" si="18"/>
        <v>0.25</v>
      </c>
      <c r="G113" s="16"/>
      <c r="H113" s="507">
        <v>152</v>
      </c>
      <c r="I113" s="507">
        <v>149</v>
      </c>
      <c r="J113" s="15">
        <f t="shared" si="25"/>
        <v>7.1500551849896831E-3</v>
      </c>
      <c r="K113" s="79">
        <f t="shared" si="19"/>
        <v>-1.9736842105263157E-2</v>
      </c>
    </row>
    <row r="114" spans="1:11" ht="15" customHeight="1">
      <c r="A114" s="564"/>
      <c r="B114" s="107" t="s">
        <v>133</v>
      </c>
      <c r="C114" s="74">
        <v>521</v>
      </c>
      <c r="D114" s="74">
        <v>313</v>
      </c>
      <c r="E114" s="15">
        <f t="shared" si="24"/>
        <v>2.4333359247453938E-2</v>
      </c>
      <c r="F114" s="79">
        <f t="shared" si="18"/>
        <v>-0.39923224568138194</v>
      </c>
      <c r="G114" s="16"/>
      <c r="H114" s="507">
        <v>1060</v>
      </c>
      <c r="I114" s="507">
        <v>924</v>
      </c>
      <c r="J114" s="15">
        <f t="shared" si="25"/>
        <v>4.4339939536446084E-2</v>
      </c>
      <c r="K114" s="79">
        <f t="shared" si="19"/>
        <v>-0.12830188679245283</v>
      </c>
    </row>
    <row r="115" spans="1:11" ht="15" customHeight="1">
      <c r="A115" s="564"/>
      <c r="B115" s="107" t="s">
        <v>167</v>
      </c>
      <c r="C115" s="96">
        <v>26</v>
      </c>
      <c r="D115" s="74">
        <v>23</v>
      </c>
      <c r="E115" s="15">
        <f t="shared" si="24"/>
        <v>1.7880743216978931E-3</v>
      </c>
      <c r="F115" s="79">
        <f t="shared" si="18"/>
        <v>-0.11538461538461539</v>
      </c>
      <c r="G115" s="16"/>
      <c r="H115" s="507">
        <v>68</v>
      </c>
      <c r="I115" s="507">
        <v>63</v>
      </c>
      <c r="J115" s="15">
        <f t="shared" si="25"/>
        <v>3.0231776956667787E-3</v>
      </c>
      <c r="K115" s="79">
        <f t="shared" si="19"/>
        <v>-7.3529411764705885E-2</v>
      </c>
    </row>
    <row r="116" spans="1:11" ht="15" customHeight="1">
      <c r="A116" s="564"/>
      <c r="B116" s="107" t="s">
        <v>66</v>
      </c>
      <c r="C116" s="96">
        <v>1649</v>
      </c>
      <c r="D116" s="74">
        <v>1555</v>
      </c>
      <c r="E116" s="15">
        <f t="shared" si="24"/>
        <v>0.12088937261914016</v>
      </c>
      <c r="F116" s="79">
        <f t="shared" si="18"/>
        <v>-5.7004244996967858E-2</v>
      </c>
      <c r="G116" s="16"/>
      <c r="H116" s="507">
        <v>2500</v>
      </c>
      <c r="I116" s="507">
        <v>2569</v>
      </c>
      <c r="J116" s="15">
        <f t="shared" si="25"/>
        <v>0.1232784682566342</v>
      </c>
      <c r="K116" s="79">
        <f t="shared" si="19"/>
        <v>2.76E-2</v>
      </c>
    </row>
    <row r="117" spans="1:11" ht="15" customHeight="1">
      <c r="A117" s="564"/>
      <c r="B117" s="107" t="s">
        <v>67</v>
      </c>
      <c r="C117" s="96">
        <v>324</v>
      </c>
      <c r="D117" s="74">
        <v>267</v>
      </c>
      <c r="E117" s="15">
        <f t="shared" si="24"/>
        <v>2.0757210604058152E-2</v>
      </c>
      <c r="F117" s="79">
        <f t="shared" si="18"/>
        <v>-0.17592592592592593</v>
      </c>
      <c r="G117" s="16"/>
      <c r="H117" s="507">
        <v>801</v>
      </c>
      <c r="I117" s="507">
        <v>684</v>
      </c>
      <c r="J117" s="15">
        <f t="shared" si="25"/>
        <v>3.2823072124382166E-2</v>
      </c>
      <c r="K117" s="79">
        <f t="shared" si="19"/>
        <v>-0.14606741573033707</v>
      </c>
    </row>
    <row r="118" spans="1:11" ht="15" customHeight="1">
      <c r="A118" s="564"/>
      <c r="B118" s="107" t="s">
        <v>204</v>
      </c>
      <c r="C118" s="96">
        <v>149</v>
      </c>
      <c r="D118" s="74">
        <v>138</v>
      </c>
      <c r="E118" s="15">
        <f t="shared" si="24"/>
        <v>1.0728445930187359E-2</v>
      </c>
      <c r="F118" s="79">
        <f t="shared" si="18"/>
        <v>-7.3825503355704702E-2</v>
      </c>
      <c r="G118" s="16"/>
      <c r="H118" s="507">
        <v>236</v>
      </c>
      <c r="I118" s="507">
        <v>240</v>
      </c>
      <c r="J118" s="15">
        <f t="shared" si="25"/>
        <v>1.1516867412063918E-2</v>
      </c>
      <c r="K118" s="79">
        <f t="shared" si="19"/>
        <v>1.6949152542372881E-2</v>
      </c>
    </row>
    <row r="119" spans="1:11" ht="15" customHeight="1">
      <c r="A119" s="564"/>
      <c r="B119" s="107" t="s">
        <v>205</v>
      </c>
      <c r="C119" s="96">
        <v>62</v>
      </c>
      <c r="D119" s="74">
        <v>52</v>
      </c>
      <c r="E119" s="15">
        <f t="shared" si="24"/>
        <v>4.0426028142734978E-3</v>
      </c>
      <c r="F119" s="79">
        <f t="shared" si="18"/>
        <v>-0.16129032258064516</v>
      </c>
      <c r="G119" s="16"/>
      <c r="H119" s="507">
        <v>191</v>
      </c>
      <c r="I119" s="507">
        <v>147</v>
      </c>
      <c r="J119" s="15">
        <f t="shared" si="25"/>
        <v>7.0540812898891503E-3</v>
      </c>
      <c r="K119" s="79">
        <f t="shared" si="19"/>
        <v>-0.23036649214659685</v>
      </c>
    </row>
    <row r="120" spans="1:11" ht="15" customHeight="1">
      <c r="A120" s="564"/>
      <c r="B120" s="107" t="s">
        <v>240</v>
      </c>
      <c r="C120" s="96">
        <v>655</v>
      </c>
      <c r="D120" s="74">
        <v>721</v>
      </c>
      <c r="E120" s="15">
        <f t="shared" si="24"/>
        <v>5.6052242867138301E-2</v>
      </c>
      <c r="F120" s="79">
        <f t="shared" si="18"/>
        <v>0.10076335877862595</v>
      </c>
      <c r="G120" s="16"/>
      <c r="H120" s="507">
        <v>774</v>
      </c>
      <c r="I120" s="507">
        <v>839</v>
      </c>
      <c r="J120" s="15">
        <f t="shared" si="25"/>
        <v>4.0261048994673448E-2</v>
      </c>
      <c r="K120" s="79">
        <f t="shared" si="19"/>
        <v>8.3979328165374678E-2</v>
      </c>
    </row>
    <row r="121" spans="1:11" ht="15" customHeight="1">
      <c r="A121" s="564"/>
      <c r="B121" s="107" t="s">
        <v>134</v>
      </c>
      <c r="C121" s="95">
        <v>699</v>
      </c>
      <c r="D121" s="444">
        <v>674</v>
      </c>
      <c r="E121" s="15">
        <f t="shared" si="24"/>
        <v>5.2398351861929565E-2</v>
      </c>
      <c r="F121" s="79">
        <f t="shared" si="18"/>
        <v>-3.5765379113018601E-2</v>
      </c>
      <c r="G121" s="16"/>
      <c r="H121" s="508">
        <v>699</v>
      </c>
      <c r="I121" s="508">
        <v>674</v>
      </c>
      <c r="J121" s="15">
        <f t="shared" si="25"/>
        <v>3.2343202648879507E-2</v>
      </c>
      <c r="K121" s="79">
        <f t="shared" si="19"/>
        <v>-3.5765379113018601E-2</v>
      </c>
    </row>
    <row r="122" spans="1:11" ht="15" customHeight="1">
      <c r="A122" s="564"/>
      <c r="B122" s="107" t="s">
        <v>168</v>
      </c>
      <c r="C122" s="96">
        <v>53</v>
      </c>
      <c r="D122" s="74">
        <v>70</v>
      </c>
      <c r="E122" s="15">
        <f t="shared" si="24"/>
        <v>5.4419653269066311E-3</v>
      </c>
      <c r="F122" s="79">
        <f t="shared" si="18"/>
        <v>0.32075471698113206</v>
      </c>
      <c r="G122" s="16"/>
      <c r="H122" s="507">
        <v>131</v>
      </c>
      <c r="I122" s="507">
        <v>152</v>
      </c>
      <c r="J122" s="15">
        <f t="shared" si="25"/>
        <v>7.2940160276404814E-3</v>
      </c>
      <c r="K122" s="79">
        <f t="shared" si="19"/>
        <v>0.16030534351145037</v>
      </c>
    </row>
    <row r="123" spans="1:11" ht="15" customHeight="1">
      <c r="A123" s="564"/>
      <c r="B123" s="107" t="s">
        <v>68</v>
      </c>
      <c r="C123" s="74">
        <v>145</v>
      </c>
      <c r="D123" s="74">
        <v>148</v>
      </c>
      <c r="E123" s="15">
        <f t="shared" si="24"/>
        <v>1.1505869548316878E-2</v>
      </c>
      <c r="F123" s="79">
        <f t="shared" si="18"/>
        <v>2.0689655172413793E-2</v>
      </c>
      <c r="G123" s="16"/>
      <c r="H123" s="507">
        <v>244</v>
      </c>
      <c r="I123" s="507">
        <v>256</v>
      </c>
      <c r="J123" s="15">
        <f t="shared" si="25"/>
        <v>1.228465857286818E-2</v>
      </c>
      <c r="K123" s="79">
        <f t="shared" si="19"/>
        <v>4.9180327868852458E-2</v>
      </c>
    </row>
    <row r="124" spans="1:11" ht="15" customHeight="1">
      <c r="A124" s="564"/>
      <c r="B124" s="107" t="s">
        <v>277</v>
      </c>
      <c r="C124" s="74">
        <v>877</v>
      </c>
      <c r="D124" s="74">
        <v>1103</v>
      </c>
      <c r="E124" s="15">
        <f t="shared" si="24"/>
        <v>8.5749825079685926E-2</v>
      </c>
      <c r="F124" s="79">
        <f t="shared" si="18"/>
        <v>0.25769669327251993</v>
      </c>
      <c r="G124" s="16"/>
      <c r="H124" s="507">
        <v>1148</v>
      </c>
      <c r="I124" s="507">
        <v>1360</v>
      </c>
      <c r="J124" s="15">
        <f t="shared" si="25"/>
        <v>6.5262248668362208E-2</v>
      </c>
      <c r="K124" s="79">
        <f t="shared" si="19"/>
        <v>0.18466898954703834</v>
      </c>
    </row>
    <row r="125" spans="1:11" ht="15" customHeight="1">
      <c r="A125" s="564"/>
      <c r="B125" s="107" t="s">
        <v>69</v>
      </c>
      <c r="C125" s="74">
        <v>891</v>
      </c>
      <c r="D125" s="74">
        <v>1397</v>
      </c>
      <c r="E125" s="15">
        <f t="shared" si="24"/>
        <v>0.10860607945269378</v>
      </c>
      <c r="F125" s="79">
        <f t="shared" si="18"/>
        <v>0.5679012345679012</v>
      </c>
      <c r="G125" s="6"/>
      <c r="H125" s="507">
        <v>1413</v>
      </c>
      <c r="I125" s="507">
        <v>2327</v>
      </c>
      <c r="J125" s="15">
        <f t="shared" si="25"/>
        <v>0.11166562694946974</v>
      </c>
      <c r="K125" s="79">
        <f t="shared" si="19"/>
        <v>0.64685067232837934</v>
      </c>
    </row>
    <row r="126" spans="1:11" ht="15" customHeight="1">
      <c r="A126" s="564"/>
      <c r="B126" s="107" t="s">
        <v>112</v>
      </c>
      <c r="C126" s="74">
        <v>1162</v>
      </c>
      <c r="D126" s="74">
        <v>1202</v>
      </c>
      <c r="E126" s="15">
        <f t="shared" si="24"/>
        <v>9.3446318899168157E-2</v>
      </c>
      <c r="F126" s="79">
        <f t="shared" ref="F126:F175" si="26">IF(ISERROR((D126-C126)/C126),".",(D126-C126)/C126)</f>
        <v>3.4423407917383818E-2</v>
      </c>
      <c r="G126" s="16"/>
      <c r="H126" s="507">
        <v>1733</v>
      </c>
      <c r="I126" s="507">
        <v>1726</v>
      </c>
      <c r="J126" s="15">
        <f t="shared" si="25"/>
        <v>8.2825471471759685E-2</v>
      </c>
      <c r="K126" s="79">
        <f t="shared" ref="K126:K175" si="27">IF(ISERROR((I126-H126)/H126),".",(I126-H126)/H126)</f>
        <v>-4.0392383150605884E-3</v>
      </c>
    </row>
    <row r="127" spans="1:11" ht="15" customHeight="1">
      <c r="A127" s="564"/>
      <c r="B127" s="107" t="s">
        <v>208</v>
      </c>
      <c r="C127" s="74">
        <v>12</v>
      </c>
      <c r="D127" s="74">
        <v>12</v>
      </c>
      <c r="E127" s="15">
        <f t="shared" si="24"/>
        <v>9.3290834175542255E-4</v>
      </c>
      <c r="F127" s="79">
        <f t="shared" si="26"/>
        <v>0</v>
      </c>
      <c r="G127" s="16"/>
      <c r="H127" s="507">
        <v>18</v>
      </c>
      <c r="I127" s="507">
        <v>25</v>
      </c>
      <c r="J127" s="15">
        <f t="shared" si="25"/>
        <v>1.1996736887566581E-3</v>
      </c>
      <c r="K127" s="79">
        <f t="shared" si="27"/>
        <v>0.3888888888888889</v>
      </c>
    </row>
    <row r="128" spans="1:11" ht="15" customHeight="1">
      <c r="A128" s="564"/>
      <c r="B128" s="107" t="s">
        <v>201</v>
      </c>
      <c r="C128" s="74">
        <v>345</v>
      </c>
      <c r="D128" s="74">
        <v>407</v>
      </c>
      <c r="E128" s="15">
        <f t="shared" si="24"/>
        <v>3.1641141257871416E-2</v>
      </c>
      <c r="F128" s="79">
        <f t="shared" si="26"/>
        <v>0.17971014492753623</v>
      </c>
      <c r="G128" s="16"/>
      <c r="H128" s="507">
        <v>918</v>
      </c>
      <c r="I128" s="507">
        <v>953</v>
      </c>
      <c r="J128" s="15">
        <f t="shared" si="25"/>
        <v>4.5731561015403807E-2</v>
      </c>
      <c r="K128" s="79">
        <f t="shared" si="27"/>
        <v>3.8126361655773419E-2</v>
      </c>
    </row>
    <row r="129" spans="1:11" ht="15" customHeight="1">
      <c r="A129" s="564"/>
      <c r="B129" s="107" t="s">
        <v>241</v>
      </c>
      <c r="C129" s="74">
        <v>72</v>
      </c>
      <c r="D129" s="74">
        <v>81</v>
      </c>
      <c r="E129" s="15">
        <f t="shared" si="24"/>
        <v>6.2971313068491018E-3</v>
      </c>
      <c r="F129" s="79">
        <f t="shared" si="26"/>
        <v>0.125</v>
      </c>
      <c r="G129" s="16"/>
      <c r="H129" s="507">
        <v>82</v>
      </c>
      <c r="I129" s="507">
        <v>136</v>
      </c>
      <c r="J129" s="15">
        <f t="shared" si="25"/>
        <v>6.5262248668362206E-3</v>
      </c>
      <c r="K129" s="79">
        <f t="shared" si="27"/>
        <v>0.65853658536585369</v>
      </c>
    </row>
    <row r="130" spans="1:11" ht="15" customHeight="1">
      <c r="A130" s="564"/>
      <c r="B130" s="107" t="s">
        <v>117</v>
      </c>
      <c r="C130" s="74">
        <v>49</v>
      </c>
      <c r="D130" s="74">
        <v>39</v>
      </c>
      <c r="E130" s="15">
        <f t="shared" si="24"/>
        <v>3.0319521107051231E-3</v>
      </c>
      <c r="F130" s="79">
        <f t="shared" si="26"/>
        <v>-0.20408163265306123</v>
      </c>
      <c r="G130" s="16"/>
      <c r="H130" s="507">
        <v>125</v>
      </c>
      <c r="I130" s="507">
        <v>102</v>
      </c>
      <c r="J130" s="15">
        <f t="shared" si="25"/>
        <v>4.8946686501271652E-3</v>
      </c>
      <c r="K130" s="79">
        <f t="shared" si="27"/>
        <v>-0.184</v>
      </c>
    </row>
    <row r="131" spans="1:11" ht="15" customHeight="1">
      <c r="A131" s="564"/>
      <c r="B131" s="107" t="s">
        <v>242</v>
      </c>
      <c r="C131" s="74">
        <v>225</v>
      </c>
      <c r="D131" s="74">
        <v>501</v>
      </c>
      <c r="E131" s="15">
        <f t="shared" si="24"/>
        <v>3.8948923268288888E-2</v>
      </c>
      <c r="F131" s="79">
        <f t="shared" si="26"/>
        <v>1.2266666666666666</v>
      </c>
      <c r="G131" s="16"/>
      <c r="H131" s="507">
        <v>369</v>
      </c>
      <c r="I131" s="507">
        <v>638</v>
      </c>
      <c r="J131" s="15">
        <f t="shared" si="25"/>
        <v>3.0615672537069916E-2</v>
      </c>
      <c r="K131" s="79">
        <f t="shared" si="27"/>
        <v>0.7289972899728997</v>
      </c>
    </row>
    <row r="132" spans="1:11" ht="15" customHeight="1">
      <c r="A132" s="564"/>
      <c r="B132" s="107" t="s">
        <v>169</v>
      </c>
      <c r="C132" s="74">
        <v>659</v>
      </c>
      <c r="D132" s="74">
        <v>1824</v>
      </c>
      <c r="E132" s="15">
        <f t="shared" si="24"/>
        <v>0.14180206794682423</v>
      </c>
      <c r="F132" s="79">
        <f t="shared" si="26"/>
        <v>1.7678300455235205</v>
      </c>
      <c r="G132" s="16"/>
      <c r="H132" s="507">
        <v>1728</v>
      </c>
      <c r="I132" s="507">
        <v>3515</v>
      </c>
      <c r="J132" s="15">
        <f t="shared" si="25"/>
        <v>0.16867412063918613</v>
      </c>
      <c r="K132" s="79">
        <f t="shared" si="27"/>
        <v>1.0341435185185186</v>
      </c>
    </row>
    <row r="133" spans="1:11" ht="15" customHeight="1">
      <c r="A133" s="564"/>
      <c r="B133" s="107" t="s">
        <v>170</v>
      </c>
      <c r="C133" s="74">
        <v>179</v>
      </c>
      <c r="D133" s="74">
        <v>157</v>
      </c>
      <c r="E133" s="15">
        <f t="shared" si="24"/>
        <v>1.2205550804633444E-2</v>
      </c>
      <c r="F133" s="79">
        <f t="shared" si="26"/>
        <v>-0.12290502793296089</v>
      </c>
      <c r="G133" s="16"/>
      <c r="H133" s="507">
        <v>294</v>
      </c>
      <c r="I133" s="507">
        <v>273</v>
      </c>
      <c r="J133" s="15">
        <f t="shared" si="25"/>
        <v>1.3100436681222707E-2</v>
      </c>
      <c r="K133" s="79">
        <f t="shared" si="27"/>
        <v>-7.1428571428571425E-2</v>
      </c>
    </row>
    <row r="134" spans="1:11" ht="15" customHeight="1">
      <c r="A134" s="564"/>
      <c r="B134" s="107" t="s">
        <v>123</v>
      </c>
      <c r="C134" s="74">
        <v>251</v>
      </c>
      <c r="D134" s="74">
        <v>230</v>
      </c>
      <c r="E134" s="15">
        <f t="shared" si="24"/>
        <v>1.7880743216978932E-2</v>
      </c>
      <c r="F134" s="79">
        <f t="shared" si="26"/>
        <v>-8.3665338645418322E-2</v>
      </c>
      <c r="G134" s="16"/>
      <c r="H134" s="507">
        <v>570</v>
      </c>
      <c r="I134" s="507">
        <v>493</v>
      </c>
      <c r="J134" s="15">
        <f t="shared" si="25"/>
        <v>2.36575651422813E-2</v>
      </c>
      <c r="K134" s="79">
        <f t="shared" si="27"/>
        <v>-0.13508771929824562</v>
      </c>
    </row>
    <row r="135" spans="1:11" ht="15" customHeight="1">
      <c r="A135" s="564"/>
      <c r="B135" s="107" t="s">
        <v>171</v>
      </c>
      <c r="C135" s="74">
        <v>66</v>
      </c>
      <c r="D135" s="74">
        <v>1638</v>
      </c>
      <c r="E135" s="15">
        <f t="shared" si="24"/>
        <v>0.12734198864961518</v>
      </c>
      <c r="F135" s="79">
        <f t="shared" si="26"/>
        <v>23.818181818181817</v>
      </c>
      <c r="G135" s="16"/>
      <c r="H135" s="507">
        <v>652</v>
      </c>
      <c r="I135" s="507">
        <v>1899</v>
      </c>
      <c r="J135" s="15">
        <f t="shared" si="25"/>
        <v>9.112721339795575E-2</v>
      </c>
      <c r="K135" s="79">
        <f t="shared" si="27"/>
        <v>1.9125766871165644</v>
      </c>
    </row>
    <row r="136" spans="1:11" ht="15" customHeight="1">
      <c r="A136" s="564"/>
      <c r="B136" s="107" t="s">
        <v>135</v>
      </c>
      <c r="C136" s="74">
        <v>97</v>
      </c>
      <c r="D136" s="74">
        <v>103</v>
      </c>
      <c r="E136" s="15">
        <f t="shared" si="24"/>
        <v>8.007463266734044E-3</v>
      </c>
      <c r="F136" s="79">
        <f t="shared" si="26"/>
        <v>6.1855670103092786E-2</v>
      </c>
      <c r="G136" s="16"/>
      <c r="H136" s="507">
        <v>419</v>
      </c>
      <c r="I136" s="507">
        <v>368</v>
      </c>
      <c r="J136" s="15">
        <f t="shared" si="25"/>
        <v>1.7659196698498008E-2</v>
      </c>
      <c r="K136" s="79">
        <f t="shared" si="27"/>
        <v>-0.12171837708830549</v>
      </c>
    </row>
    <row r="137" spans="1:11" ht="15" customHeight="1">
      <c r="A137" s="565"/>
      <c r="B137" s="108" t="s">
        <v>84</v>
      </c>
      <c r="C137" s="157">
        <v>9381</v>
      </c>
      <c r="D137" s="157">
        <v>12863</v>
      </c>
      <c r="E137" s="15">
        <f t="shared" si="24"/>
        <v>1</v>
      </c>
      <c r="F137" s="441">
        <f t="shared" si="26"/>
        <v>0.37117578083359981</v>
      </c>
      <c r="G137" s="405"/>
      <c r="H137" s="445">
        <v>16750</v>
      </c>
      <c r="I137" s="445">
        <v>20839</v>
      </c>
      <c r="J137" s="15">
        <f t="shared" si="25"/>
        <v>1</v>
      </c>
      <c r="K137" s="441">
        <f t="shared" si="27"/>
        <v>0.24411940298507462</v>
      </c>
    </row>
    <row r="138" spans="1:11" ht="15" customHeight="1">
      <c r="A138" s="563" t="s">
        <v>44</v>
      </c>
      <c r="B138" s="145" t="s">
        <v>136</v>
      </c>
      <c r="C138" s="158">
        <v>197</v>
      </c>
      <c r="D138" s="158">
        <v>236</v>
      </c>
      <c r="E138" s="143">
        <f>D138/$D$148</f>
        <v>5.3237085495150015E-2</v>
      </c>
      <c r="F138" s="79">
        <f t="shared" si="26"/>
        <v>0.19796954314720813</v>
      </c>
      <c r="G138" s="147"/>
      <c r="H138" s="446">
        <v>474</v>
      </c>
      <c r="I138" s="446">
        <v>578</v>
      </c>
      <c r="J138" s="143">
        <f>I138/$I$148</f>
        <v>5.9251665812403896E-2</v>
      </c>
      <c r="K138" s="79">
        <f t="shared" si="27"/>
        <v>0.21940928270042195</v>
      </c>
    </row>
    <row r="139" spans="1:11" ht="15" customHeight="1">
      <c r="A139" s="564"/>
      <c r="B139" s="107" t="s">
        <v>70</v>
      </c>
      <c r="C139" s="75">
        <v>2542</v>
      </c>
      <c r="D139" s="75">
        <v>2451</v>
      </c>
      <c r="E139" s="15">
        <f t="shared" ref="E139:E148" si="28">D139/$D$148</f>
        <v>0.5528987141890368</v>
      </c>
      <c r="F139" s="79">
        <f t="shared" si="26"/>
        <v>-3.5798583792289534E-2</v>
      </c>
      <c r="G139" s="6"/>
      <c r="H139" s="509">
        <v>5625</v>
      </c>
      <c r="I139" s="509">
        <v>5710</v>
      </c>
      <c r="J139" s="15">
        <f t="shared" ref="J139:J148" si="29">I139/$I$148</f>
        <v>0.58534085084572018</v>
      </c>
      <c r="K139" s="79">
        <f t="shared" si="27"/>
        <v>1.5111111111111112E-2</v>
      </c>
    </row>
    <row r="140" spans="1:11" ht="15" customHeight="1">
      <c r="A140" s="564"/>
      <c r="B140" s="107" t="s">
        <v>71</v>
      </c>
      <c r="C140" s="75">
        <v>85</v>
      </c>
      <c r="D140" s="75">
        <v>106</v>
      </c>
      <c r="E140" s="15">
        <f t="shared" si="28"/>
        <v>2.3911572298669075E-2</v>
      </c>
      <c r="F140" s="79">
        <f t="shared" si="26"/>
        <v>0.24705882352941178</v>
      </c>
      <c r="G140" s="16"/>
      <c r="H140" s="509">
        <v>303</v>
      </c>
      <c r="I140" s="509">
        <v>283</v>
      </c>
      <c r="J140" s="15">
        <f t="shared" si="29"/>
        <v>2.901076371091748E-2</v>
      </c>
      <c r="K140" s="79">
        <f t="shared" si="27"/>
        <v>-6.6006600660066E-2</v>
      </c>
    </row>
    <row r="141" spans="1:11" ht="15" customHeight="1">
      <c r="A141" s="564"/>
      <c r="B141" s="107" t="s">
        <v>137</v>
      </c>
      <c r="C141" s="75">
        <v>803</v>
      </c>
      <c r="D141" s="75">
        <v>544</v>
      </c>
      <c r="E141" s="15">
        <f t="shared" si="28"/>
        <v>0.12271599368373562</v>
      </c>
      <c r="F141" s="79">
        <f t="shared" si="26"/>
        <v>-0.32254047322540474</v>
      </c>
      <c r="G141" s="16"/>
      <c r="H141" s="509">
        <v>1973</v>
      </c>
      <c r="I141" s="509">
        <v>1729</v>
      </c>
      <c r="J141" s="15">
        <f t="shared" si="29"/>
        <v>0.17724243977447462</v>
      </c>
      <c r="K141" s="79">
        <f t="shared" si="27"/>
        <v>-0.12366953877344146</v>
      </c>
    </row>
    <row r="142" spans="1:11" ht="15" customHeight="1">
      <c r="A142" s="564"/>
      <c r="B142" s="107" t="s">
        <v>172</v>
      </c>
      <c r="C142" s="75">
        <v>31</v>
      </c>
      <c r="D142" s="75">
        <v>20</v>
      </c>
      <c r="E142" s="15">
        <f t="shared" si="28"/>
        <v>4.5116174148432213E-3</v>
      </c>
      <c r="F142" s="79">
        <f t="shared" si="26"/>
        <v>-0.35483870967741937</v>
      </c>
      <c r="G142" s="16"/>
      <c r="H142" s="509">
        <v>43</v>
      </c>
      <c r="I142" s="509">
        <v>36</v>
      </c>
      <c r="J142" s="15">
        <f t="shared" si="29"/>
        <v>3.690415171706817E-3</v>
      </c>
      <c r="K142" s="79">
        <f t="shared" si="27"/>
        <v>-0.16279069767441862</v>
      </c>
    </row>
    <row r="143" spans="1:11" ht="15" customHeight="1">
      <c r="A143" s="564"/>
      <c r="B143" s="17" t="s">
        <v>217</v>
      </c>
      <c r="C143" s="75">
        <v>938</v>
      </c>
      <c r="D143" s="75">
        <v>931</v>
      </c>
      <c r="E143" s="15">
        <f t="shared" si="28"/>
        <v>0.21001579066095194</v>
      </c>
      <c r="F143" s="79">
        <f t="shared" si="26"/>
        <v>-7.462686567164179E-3</v>
      </c>
      <c r="G143" s="6"/>
      <c r="H143" s="509">
        <v>1144</v>
      </c>
      <c r="I143" s="509">
        <v>1086</v>
      </c>
      <c r="J143" s="15">
        <f t="shared" si="29"/>
        <v>0.11132752434648897</v>
      </c>
      <c r="K143" s="79">
        <f t="shared" si="27"/>
        <v>-5.0699300699300696E-2</v>
      </c>
    </row>
    <row r="144" spans="1:11" ht="15" customHeight="1">
      <c r="A144" s="564"/>
      <c r="B144" s="107" t="s">
        <v>113</v>
      </c>
      <c r="C144" s="75">
        <v>18</v>
      </c>
      <c r="D144" s="75">
        <v>17</v>
      </c>
      <c r="E144" s="15">
        <f t="shared" si="28"/>
        <v>3.8348748026167381E-3</v>
      </c>
      <c r="F144" s="79">
        <f t="shared" si="26"/>
        <v>-5.5555555555555552E-2</v>
      </c>
      <c r="G144" s="6"/>
      <c r="H144" s="509">
        <v>49</v>
      </c>
      <c r="I144" s="509">
        <v>44</v>
      </c>
      <c r="J144" s="15">
        <f t="shared" si="29"/>
        <v>4.5105074320861095E-3</v>
      </c>
      <c r="K144" s="79">
        <f t="shared" si="27"/>
        <v>-0.10204081632653061</v>
      </c>
    </row>
    <row r="145" spans="1:11" ht="15" customHeight="1">
      <c r="A145" s="564"/>
      <c r="B145" s="107" t="s">
        <v>250</v>
      </c>
      <c r="C145" s="75">
        <v>3</v>
      </c>
      <c r="D145" s="75">
        <v>23</v>
      </c>
      <c r="E145" s="15">
        <f t="shared" si="28"/>
        <v>5.1883600270697045E-3</v>
      </c>
      <c r="F145" s="79">
        <f t="shared" si="26"/>
        <v>6.666666666666667</v>
      </c>
      <c r="G145" s="6"/>
      <c r="H145" s="509">
        <v>3</v>
      </c>
      <c r="I145" s="509">
        <v>25</v>
      </c>
      <c r="J145" s="15">
        <f t="shared" si="29"/>
        <v>2.5627883136852894E-3</v>
      </c>
      <c r="K145" s="79">
        <f t="shared" si="27"/>
        <v>7.333333333333333</v>
      </c>
    </row>
    <row r="146" spans="1:11" ht="15" customHeight="1">
      <c r="A146" s="564"/>
      <c r="B146" s="107" t="s">
        <v>120</v>
      </c>
      <c r="C146" s="75">
        <v>80</v>
      </c>
      <c r="D146" s="75">
        <v>82</v>
      </c>
      <c r="E146" s="15">
        <f t="shared" si="28"/>
        <v>1.8497631400857209E-2</v>
      </c>
      <c r="F146" s="79">
        <f t="shared" si="26"/>
        <v>2.5000000000000001E-2</v>
      </c>
      <c r="G146" s="16"/>
      <c r="H146" s="509">
        <v>211</v>
      </c>
      <c r="I146" s="509">
        <v>229</v>
      </c>
      <c r="J146" s="15">
        <f t="shared" si="29"/>
        <v>2.3475140953357253E-2</v>
      </c>
      <c r="K146" s="79">
        <f t="shared" si="27"/>
        <v>8.5308056872037921E-2</v>
      </c>
    </row>
    <row r="147" spans="1:11" ht="15" customHeight="1">
      <c r="A147" s="564"/>
      <c r="B147" s="17" t="s">
        <v>218</v>
      </c>
      <c r="C147" s="75">
        <v>10</v>
      </c>
      <c r="D147" s="75">
        <v>22</v>
      </c>
      <c r="E147" s="15">
        <f t="shared" si="28"/>
        <v>4.9627791563275434E-3</v>
      </c>
      <c r="F147" s="79">
        <f t="shared" si="26"/>
        <v>1.2</v>
      </c>
      <c r="G147" s="16"/>
      <c r="H147" s="509">
        <v>35</v>
      </c>
      <c r="I147" s="509">
        <v>37</v>
      </c>
      <c r="J147" s="15">
        <f t="shared" si="29"/>
        <v>3.7929267042542286E-3</v>
      </c>
      <c r="K147" s="79">
        <f t="shared" si="27"/>
        <v>5.7142857142857141E-2</v>
      </c>
    </row>
    <row r="148" spans="1:11" s="12" customFormat="1" ht="15" customHeight="1">
      <c r="A148" s="565"/>
      <c r="B148" s="108" t="s">
        <v>85</v>
      </c>
      <c r="C148" s="159">
        <v>4708</v>
      </c>
      <c r="D148" s="159">
        <v>4433</v>
      </c>
      <c r="E148" s="15">
        <f t="shared" si="28"/>
        <v>1</v>
      </c>
      <c r="F148" s="441">
        <f t="shared" si="26"/>
        <v>-5.8411214953271028E-2</v>
      </c>
      <c r="G148" s="14"/>
      <c r="H148" s="447">
        <v>9860</v>
      </c>
      <c r="I148" s="447">
        <v>9755</v>
      </c>
      <c r="J148" s="15">
        <f t="shared" si="29"/>
        <v>1</v>
      </c>
      <c r="K148" s="441">
        <f t="shared" si="27"/>
        <v>-1.0649087221095335E-2</v>
      </c>
    </row>
    <row r="149" spans="1:11" s="12" customFormat="1" ht="15" customHeight="1">
      <c r="A149" s="563" t="s">
        <v>51</v>
      </c>
      <c r="B149" s="156" t="s">
        <v>114</v>
      </c>
      <c r="C149" s="144">
        <v>1155</v>
      </c>
      <c r="D149" s="144">
        <v>1432</v>
      </c>
      <c r="E149" s="143">
        <f>D149/$D$154</f>
        <v>0.42492581602373886</v>
      </c>
      <c r="F149" s="79">
        <f t="shared" si="26"/>
        <v>0.23982683982683983</v>
      </c>
      <c r="G149" s="144"/>
      <c r="H149" s="144">
        <v>1589</v>
      </c>
      <c r="I149" s="144">
        <v>1950</v>
      </c>
      <c r="J149" s="143">
        <f>I149/$I$154</f>
        <v>0.4269761331289687</v>
      </c>
      <c r="K149" s="79">
        <f t="shared" si="27"/>
        <v>0.22718691000629326</v>
      </c>
    </row>
    <row r="150" spans="1:11" ht="15" customHeight="1">
      <c r="A150" s="564"/>
      <c r="B150" s="104" t="s">
        <v>195</v>
      </c>
      <c r="C150" s="280">
        <v>756</v>
      </c>
      <c r="D150" s="280">
        <v>1260</v>
      </c>
      <c r="E150" s="15">
        <f t="shared" ref="E150:E154" si="30">D150/$D$154</f>
        <v>0.37388724035608306</v>
      </c>
      <c r="F150" s="79">
        <f t="shared" si="26"/>
        <v>0.66666666666666663</v>
      </c>
      <c r="G150" s="6"/>
      <c r="H150" s="510">
        <v>956</v>
      </c>
      <c r="I150" s="510">
        <v>1513</v>
      </c>
      <c r="J150" s="15">
        <f t="shared" ref="J150:J154" si="31">I150/$I$154</f>
        <v>0.33128968688416904</v>
      </c>
      <c r="K150" s="79">
        <f t="shared" si="27"/>
        <v>0.58263598326359833</v>
      </c>
    </row>
    <row r="151" spans="1:11" ht="15" customHeight="1">
      <c r="A151" s="564"/>
      <c r="B151" s="104" t="s">
        <v>206</v>
      </c>
      <c r="C151" s="280">
        <v>311</v>
      </c>
      <c r="D151" s="280">
        <v>399</v>
      </c>
      <c r="E151" s="15">
        <f t="shared" si="30"/>
        <v>0.11839762611275964</v>
      </c>
      <c r="F151" s="79">
        <f t="shared" si="26"/>
        <v>0.28295819935691319</v>
      </c>
      <c r="G151" s="16"/>
      <c r="H151" s="510">
        <v>636</v>
      </c>
      <c r="I151" s="510">
        <v>755</v>
      </c>
      <c r="J151" s="15">
        <f t="shared" si="31"/>
        <v>0.16531640026275454</v>
      </c>
      <c r="K151" s="79">
        <f t="shared" si="27"/>
        <v>0.1871069182389937</v>
      </c>
    </row>
    <row r="152" spans="1:11" ht="15" customHeight="1">
      <c r="A152" s="564"/>
      <c r="B152" s="104" t="s">
        <v>173</v>
      </c>
      <c r="C152" s="280">
        <v>9</v>
      </c>
      <c r="D152" s="280">
        <v>10</v>
      </c>
      <c r="E152" s="15">
        <f t="shared" si="30"/>
        <v>2.967359050445104E-3</v>
      </c>
      <c r="F152" s="79">
        <f t="shared" si="26"/>
        <v>0.1111111111111111</v>
      </c>
      <c r="G152" s="16"/>
      <c r="H152" s="510">
        <v>21</v>
      </c>
      <c r="I152" s="510">
        <v>21</v>
      </c>
      <c r="J152" s="15">
        <f t="shared" si="31"/>
        <v>4.5982045106196627E-3</v>
      </c>
      <c r="K152" s="79">
        <f t="shared" si="27"/>
        <v>0</v>
      </c>
    </row>
    <row r="153" spans="1:11" ht="15" customHeight="1">
      <c r="A153" s="564"/>
      <c r="B153" s="104" t="s">
        <v>278</v>
      </c>
      <c r="C153" s="280">
        <v>0</v>
      </c>
      <c r="D153" s="280">
        <v>269</v>
      </c>
      <c r="E153" s="15">
        <f t="shared" si="30"/>
        <v>7.9821958456973291E-2</v>
      </c>
      <c r="F153" s="79" t="str">
        <f t="shared" si="26"/>
        <v>.</v>
      </c>
      <c r="G153" s="16"/>
      <c r="H153" s="510">
        <v>0</v>
      </c>
      <c r="I153" s="510">
        <v>329</v>
      </c>
      <c r="J153" s="15">
        <f t="shared" si="31"/>
        <v>7.2038537333041386E-2</v>
      </c>
      <c r="K153" s="79" t="str">
        <f t="shared" si="27"/>
        <v>.</v>
      </c>
    </row>
    <row r="154" spans="1:11" ht="15" customHeight="1">
      <c r="A154" s="565"/>
      <c r="B154" s="108" t="s">
        <v>86</v>
      </c>
      <c r="C154" s="281">
        <v>2232</v>
      </c>
      <c r="D154" s="281">
        <v>3370</v>
      </c>
      <c r="E154" s="15">
        <f t="shared" si="30"/>
        <v>1</v>
      </c>
      <c r="F154" s="441">
        <f t="shared" si="26"/>
        <v>0.50985663082437271</v>
      </c>
      <c r="G154" s="282"/>
      <c r="H154" s="283">
        <v>3201</v>
      </c>
      <c r="I154" s="283">
        <v>4567</v>
      </c>
      <c r="J154" s="15">
        <f t="shared" si="31"/>
        <v>1</v>
      </c>
      <c r="K154" s="441">
        <f t="shared" si="27"/>
        <v>0.42674164323648861</v>
      </c>
    </row>
    <row r="155" spans="1:11" ht="15" customHeight="1">
      <c r="A155" s="567" t="s">
        <v>55</v>
      </c>
      <c r="B155" s="145" t="s">
        <v>174</v>
      </c>
      <c r="C155" s="284">
        <v>25</v>
      </c>
      <c r="D155" s="284">
        <v>38</v>
      </c>
      <c r="E155" s="143">
        <f>D155/$D$169</f>
        <v>4.5618247298919567E-3</v>
      </c>
      <c r="F155" s="79">
        <f t="shared" si="26"/>
        <v>0.52</v>
      </c>
      <c r="G155" s="147"/>
      <c r="H155" s="285">
        <v>101</v>
      </c>
      <c r="I155" s="285">
        <v>116</v>
      </c>
      <c r="J155" s="143">
        <f>I155/$I$169</f>
        <v>6.243944450425234E-3</v>
      </c>
      <c r="K155" s="79">
        <f t="shared" si="27"/>
        <v>0.14851485148514851</v>
      </c>
    </row>
    <row r="156" spans="1:11" ht="15" customHeight="1">
      <c r="A156" s="567"/>
      <c r="B156" s="107" t="s">
        <v>175</v>
      </c>
      <c r="C156" s="76">
        <v>12</v>
      </c>
      <c r="D156" s="76">
        <v>0</v>
      </c>
      <c r="E156" s="15">
        <f t="shared" ref="E156:E169" si="32">D156/$D$169</f>
        <v>0</v>
      </c>
      <c r="F156" s="79">
        <f t="shared" si="26"/>
        <v>-1</v>
      </c>
      <c r="G156" s="16"/>
      <c r="H156" s="511">
        <v>35</v>
      </c>
      <c r="I156" s="511">
        <v>0</v>
      </c>
      <c r="J156" s="15">
        <f t="shared" ref="J156:J169" si="33">I156/$I$169</f>
        <v>0</v>
      </c>
      <c r="K156" s="79">
        <f t="shared" si="27"/>
        <v>-1</v>
      </c>
    </row>
    <row r="157" spans="1:11" ht="15" customHeight="1">
      <c r="A157" s="567"/>
      <c r="B157" s="107" t="s">
        <v>243</v>
      </c>
      <c r="C157" s="76">
        <v>25</v>
      </c>
      <c r="D157" s="76">
        <v>46</v>
      </c>
      <c r="E157" s="15">
        <f t="shared" si="32"/>
        <v>5.5222088835534212E-3</v>
      </c>
      <c r="F157" s="79">
        <f t="shared" si="26"/>
        <v>0.84</v>
      </c>
      <c r="G157" s="16"/>
      <c r="H157" s="511">
        <v>47</v>
      </c>
      <c r="I157" s="511">
        <v>105</v>
      </c>
      <c r="J157" s="15">
        <f t="shared" si="33"/>
        <v>5.6518462697814622E-3</v>
      </c>
      <c r="K157" s="79">
        <f t="shared" si="27"/>
        <v>1.2340425531914894</v>
      </c>
    </row>
    <row r="158" spans="1:11" ht="15" customHeight="1">
      <c r="A158" s="567"/>
      <c r="B158" s="107" t="s">
        <v>176</v>
      </c>
      <c r="C158" s="76">
        <v>426</v>
      </c>
      <c r="D158" s="76">
        <v>438</v>
      </c>
      <c r="E158" s="15">
        <f t="shared" si="32"/>
        <v>5.2581032412965183E-2</v>
      </c>
      <c r="F158" s="79">
        <f t="shared" si="26"/>
        <v>2.8169014084507043E-2</v>
      </c>
      <c r="G158" s="16"/>
      <c r="H158" s="511">
        <v>1414</v>
      </c>
      <c r="I158" s="511">
        <v>1414</v>
      </c>
      <c r="J158" s="15">
        <f t="shared" si="33"/>
        <v>7.6111529766390351E-2</v>
      </c>
      <c r="K158" s="79">
        <f t="shared" si="27"/>
        <v>0</v>
      </c>
    </row>
    <row r="159" spans="1:11" ht="15" customHeight="1">
      <c r="A159" s="567"/>
      <c r="B159" s="107" t="s">
        <v>177</v>
      </c>
      <c r="C159" s="76">
        <v>9</v>
      </c>
      <c r="D159" s="76">
        <v>0</v>
      </c>
      <c r="E159" s="15">
        <f t="shared" si="32"/>
        <v>0</v>
      </c>
      <c r="F159" s="79">
        <f t="shared" si="26"/>
        <v>-1</v>
      </c>
      <c r="G159" s="16"/>
      <c r="H159" s="511">
        <v>60</v>
      </c>
      <c r="I159" s="511">
        <v>2</v>
      </c>
      <c r="J159" s="15">
        <f t="shared" si="33"/>
        <v>1.0765421466250404E-4</v>
      </c>
      <c r="K159" s="79">
        <f t="shared" si="27"/>
        <v>-0.96666666666666667</v>
      </c>
    </row>
    <row r="160" spans="1:11" ht="15" customHeight="1">
      <c r="A160" s="567"/>
      <c r="B160" s="107" t="s">
        <v>251</v>
      </c>
      <c r="C160" s="76">
        <v>0</v>
      </c>
      <c r="D160" s="76">
        <v>28</v>
      </c>
      <c r="E160" s="15">
        <f t="shared" si="32"/>
        <v>3.3613445378151263E-3</v>
      </c>
      <c r="F160" s="79" t="str">
        <f t="shared" si="26"/>
        <v>.</v>
      </c>
      <c r="G160" s="16"/>
      <c r="H160" s="511">
        <v>0</v>
      </c>
      <c r="I160" s="511">
        <v>54</v>
      </c>
      <c r="J160" s="15">
        <f t="shared" si="33"/>
        <v>2.9066637958876092E-3</v>
      </c>
      <c r="K160" s="79" t="str">
        <f t="shared" si="27"/>
        <v>.</v>
      </c>
    </row>
    <row r="161" spans="1:11" ht="15" customHeight="1">
      <c r="A161" s="567"/>
      <c r="B161" s="107" t="s">
        <v>138</v>
      </c>
      <c r="C161" s="76">
        <v>117</v>
      </c>
      <c r="D161" s="76">
        <v>96</v>
      </c>
      <c r="E161" s="15">
        <f t="shared" si="32"/>
        <v>1.1524609843937574E-2</v>
      </c>
      <c r="F161" s="79">
        <f t="shared" si="26"/>
        <v>-0.17948717948717949</v>
      </c>
      <c r="G161" s="16"/>
      <c r="H161" s="511">
        <v>165</v>
      </c>
      <c r="I161" s="511">
        <v>141</v>
      </c>
      <c r="J161" s="15">
        <f t="shared" si="33"/>
        <v>7.5896221337065344E-3</v>
      </c>
      <c r="K161" s="79">
        <f t="shared" si="27"/>
        <v>-0.14545454545454545</v>
      </c>
    </row>
    <row r="162" spans="1:11" ht="15" customHeight="1">
      <c r="A162" s="567"/>
      <c r="B162" s="107" t="s">
        <v>196</v>
      </c>
      <c r="C162" s="76">
        <v>238</v>
      </c>
      <c r="D162" s="76">
        <v>371</v>
      </c>
      <c r="E162" s="15">
        <f t="shared" si="32"/>
        <v>4.4537815126050422E-2</v>
      </c>
      <c r="F162" s="79">
        <f t="shared" si="26"/>
        <v>0.55882352941176472</v>
      </c>
      <c r="G162" s="16"/>
      <c r="H162" s="511">
        <v>520</v>
      </c>
      <c r="I162" s="511">
        <v>769</v>
      </c>
      <c r="J162" s="15">
        <f t="shared" si="33"/>
        <v>4.1393045537732799E-2</v>
      </c>
      <c r="K162" s="79">
        <f t="shared" si="27"/>
        <v>0.47884615384615387</v>
      </c>
    </row>
    <row r="163" spans="1:11" ht="15" customHeight="1">
      <c r="A163" s="567"/>
      <c r="B163" s="107" t="s">
        <v>139</v>
      </c>
      <c r="C163" s="76">
        <v>61</v>
      </c>
      <c r="D163" s="76">
        <v>109</v>
      </c>
      <c r="E163" s="15">
        <f t="shared" si="32"/>
        <v>1.3085234093637455E-2</v>
      </c>
      <c r="F163" s="79">
        <f t="shared" si="26"/>
        <v>0.78688524590163933</v>
      </c>
      <c r="G163" s="16"/>
      <c r="H163" s="511">
        <v>126</v>
      </c>
      <c r="I163" s="511">
        <v>189</v>
      </c>
      <c r="J163" s="15">
        <f t="shared" si="33"/>
        <v>1.0173323285606632E-2</v>
      </c>
      <c r="K163" s="79">
        <f t="shared" si="27"/>
        <v>0.5</v>
      </c>
    </row>
    <row r="164" spans="1:11" ht="15" customHeight="1">
      <c r="A164" s="567"/>
      <c r="B164" s="107" t="s">
        <v>178</v>
      </c>
      <c r="C164" s="76">
        <v>80</v>
      </c>
      <c r="D164" s="76">
        <v>87</v>
      </c>
      <c r="E164" s="15">
        <f t="shared" si="32"/>
        <v>1.0444177671068427E-2</v>
      </c>
      <c r="F164" s="79">
        <f t="shared" si="26"/>
        <v>8.7499999999999994E-2</v>
      </c>
      <c r="G164" s="16"/>
      <c r="H164" s="511">
        <v>202</v>
      </c>
      <c r="I164" s="511">
        <v>181</v>
      </c>
      <c r="J164" s="15">
        <f t="shared" si="33"/>
        <v>9.7427064269566162E-3</v>
      </c>
      <c r="K164" s="79">
        <f t="shared" si="27"/>
        <v>-0.10396039603960396</v>
      </c>
    </row>
    <row r="165" spans="1:11" ht="15" customHeight="1">
      <c r="A165" s="567"/>
      <c r="B165" s="107" t="s">
        <v>145</v>
      </c>
      <c r="C165" s="76">
        <v>270</v>
      </c>
      <c r="D165" s="76">
        <v>454</v>
      </c>
      <c r="E165" s="15">
        <f t="shared" si="32"/>
        <v>5.4501800720288117E-2</v>
      </c>
      <c r="F165" s="79">
        <f t="shared" si="26"/>
        <v>0.68148148148148147</v>
      </c>
      <c r="G165" s="16"/>
      <c r="H165" s="511">
        <v>420</v>
      </c>
      <c r="I165" s="511">
        <v>567</v>
      </c>
      <c r="J165" s="15">
        <f t="shared" si="33"/>
        <v>3.0519969856819894E-2</v>
      </c>
      <c r="K165" s="79">
        <f t="shared" si="27"/>
        <v>0.35</v>
      </c>
    </row>
    <row r="166" spans="1:11" ht="15" customHeight="1">
      <c r="A166" s="567"/>
      <c r="B166" s="107" t="s">
        <v>118</v>
      </c>
      <c r="C166" s="76">
        <v>73</v>
      </c>
      <c r="D166" s="76">
        <v>66</v>
      </c>
      <c r="E166" s="15">
        <f t="shared" si="32"/>
        <v>7.9231692677070829E-3</v>
      </c>
      <c r="F166" s="79">
        <f t="shared" si="26"/>
        <v>-9.5890410958904104E-2</v>
      </c>
      <c r="G166" s="16"/>
      <c r="H166" s="511">
        <v>173</v>
      </c>
      <c r="I166" s="511">
        <v>175</v>
      </c>
      <c r="J166" s="15">
        <f t="shared" si="33"/>
        <v>9.419743782969104E-3</v>
      </c>
      <c r="K166" s="79">
        <f t="shared" si="27"/>
        <v>1.1560693641618497E-2</v>
      </c>
    </row>
    <row r="167" spans="1:11" ht="15" customHeight="1">
      <c r="A167" s="567"/>
      <c r="B167" s="107" t="s">
        <v>115</v>
      </c>
      <c r="C167" s="76">
        <v>129</v>
      </c>
      <c r="D167" s="76">
        <v>145</v>
      </c>
      <c r="E167" s="15">
        <f t="shared" si="32"/>
        <v>1.7406962785114045E-2</v>
      </c>
      <c r="F167" s="79">
        <f t="shared" si="26"/>
        <v>0.12403100775193798</v>
      </c>
      <c r="G167" s="16"/>
      <c r="H167" s="511">
        <v>371</v>
      </c>
      <c r="I167" s="511">
        <v>360</v>
      </c>
      <c r="J167" s="15">
        <f t="shared" si="33"/>
        <v>1.9377758639250727E-2</v>
      </c>
      <c r="K167" s="79">
        <f t="shared" si="27"/>
        <v>-2.9649595687331536E-2</v>
      </c>
    </row>
    <row r="168" spans="1:11" ht="15" customHeight="1">
      <c r="A168" s="567"/>
      <c r="B168" s="107" t="s">
        <v>179</v>
      </c>
      <c r="C168" s="76">
        <v>6398</v>
      </c>
      <c r="D168" s="76">
        <v>6455</v>
      </c>
      <c r="E168" s="15">
        <f t="shared" si="32"/>
        <v>0.7749099639855942</v>
      </c>
      <c r="F168" s="79">
        <f t="shared" si="26"/>
        <v>8.909034073147859E-3</v>
      </c>
      <c r="G168" s="388"/>
      <c r="H168" s="512">
        <v>13724</v>
      </c>
      <c r="I168" s="512">
        <v>14505</v>
      </c>
      <c r="J168" s="15">
        <f t="shared" si="33"/>
        <v>0.78076219183981055</v>
      </c>
      <c r="K168" s="79">
        <f t="shared" si="27"/>
        <v>5.690760711162926E-2</v>
      </c>
    </row>
    <row r="169" spans="1:11" s="12" customFormat="1" ht="15" customHeight="1">
      <c r="A169" s="567"/>
      <c r="B169" s="108" t="s">
        <v>87</v>
      </c>
      <c r="C169" s="160">
        <v>7862</v>
      </c>
      <c r="D169" s="160">
        <v>8330</v>
      </c>
      <c r="E169" s="15">
        <f t="shared" si="32"/>
        <v>1</v>
      </c>
      <c r="F169" s="441">
        <f t="shared" si="26"/>
        <v>5.95268379547189E-2</v>
      </c>
      <c r="G169" s="14"/>
      <c r="H169" s="448">
        <v>17357</v>
      </c>
      <c r="I169" s="448">
        <v>18578</v>
      </c>
      <c r="J169" s="15">
        <f t="shared" si="33"/>
        <v>1</v>
      </c>
      <c r="K169" s="441">
        <f t="shared" si="27"/>
        <v>7.0346257993892949E-2</v>
      </c>
    </row>
    <row r="170" spans="1:11" s="12" customFormat="1" ht="15" customHeight="1">
      <c r="A170" s="573" t="s">
        <v>61</v>
      </c>
      <c r="B170" s="145" t="s">
        <v>197</v>
      </c>
      <c r="C170" s="144">
        <v>326</v>
      </c>
      <c r="D170" s="144">
        <v>244</v>
      </c>
      <c r="E170" s="142">
        <f>D170/$D$172</f>
        <v>1</v>
      </c>
      <c r="F170" s="79">
        <f t="shared" si="26"/>
        <v>-0.25153374233128833</v>
      </c>
      <c r="G170" s="161"/>
      <c r="H170" s="144">
        <v>453</v>
      </c>
      <c r="I170" s="144">
        <v>357</v>
      </c>
      <c r="J170" s="142">
        <f>I170/$I$172</f>
        <v>1</v>
      </c>
      <c r="K170" s="79">
        <f t="shared" si="27"/>
        <v>-0.2119205298013245</v>
      </c>
    </row>
    <row r="171" spans="1:11" s="12" customFormat="1" ht="15" customHeight="1">
      <c r="A171" s="573"/>
      <c r="B171" s="107" t="s">
        <v>105</v>
      </c>
      <c r="C171" s="77">
        <v>0</v>
      </c>
      <c r="D171" s="77">
        <v>0</v>
      </c>
      <c r="E171" s="7">
        <f t="shared" ref="E171:E172" si="34">D171/$D$172</f>
        <v>0</v>
      </c>
      <c r="F171" s="79" t="str">
        <f t="shared" si="26"/>
        <v>.</v>
      </c>
      <c r="G171" s="16"/>
      <c r="H171" s="513">
        <v>6</v>
      </c>
      <c r="I171" s="513">
        <v>1</v>
      </c>
      <c r="J171" s="7">
        <f t="shared" ref="J171:J172" si="35">I171/$I$172</f>
        <v>2.8011204481792717E-3</v>
      </c>
      <c r="K171" s="79">
        <f t="shared" si="27"/>
        <v>-0.83333333333333337</v>
      </c>
    </row>
    <row r="172" spans="1:11" s="12" customFormat="1" ht="15" customHeight="1">
      <c r="A172" s="573"/>
      <c r="B172" s="108" t="s">
        <v>90</v>
      </c>
      <c r="C172" s="162">
        <v>326</v>
      </c>
      <c r="D172" s="162">
        <v>244</v>
      </c>
      <c r="E172" s="458">
        <f t="shared" si="34"/>
        <v>1</v>
      </c>
      <c r="F172" s="441">
        <f t="shared" si="26"/>
        <v>-0.25153374233128833</v>
      </c>
      <c r="G172" s="405"/>
      <c r="H172" s="449">
        <v>459</v>
      </c>
      <c r="I172" s="449">
        <v>357</v>
      </c>
      <c r="J172" s="458">
        <f t="shared" si="35"/>
        <v>1</v>
      </c>
      <c r="K172" s="441">
        <f t="shared" si="27"/>
        <v>-0.22222222222222221</v>
      </c>
    </row>
    <row r="173" spans="1:11" ht="15" customHeight="1">
      <c r="A173" s="567" t="s">
        <v>64</v>
      </c>
      <c r="B173" s="145" t="s">
        <v>73</v>
      </c>
      <c r="C173" s="163">
        <v>395</v>
      </c>
      <c r="D173" s="163">
        <v>353</v>
      </c>
      <c r="E173" s="15">
        <f>D173/$D$174</f>
        <v>1</v>
      </c>
      <c r="F173" s="79">
        <f t="shared" si="26"/>
        <v>-0.10632911392405063</v>
      </c>
      <c r="G173" s="16"/>
      <c r="H173" s="514">
        <v>1078</v>
      </c>
      <c r="I173" s="514">
        <v>986</v>
      </c>
      <c r="J173" s="15">
        <f>I173/$I$174</f>
        <v>1</v>
      </c>
      <c r="K173" s="79">
        <f t="shared" si="27"/>
        <v>-8.534322820037106E-2</v>
      </c>
    </row>
    <row r="174" spans="1:11" s="12" customFormat="1" ht="15" customHeight="1">
      <c r="A174" s="567"/>
      <c r="B174" s="108" t="s">
        <v>91</v>
      </c>
      <c r="C174" s="164">
        <v>395</v>
      </c>
      <c r="D174" s="164">
        <v>353</v>
      </c>
      <c r="E174" s="15">
        <f>D174/$D$174</f>
        <v>1</v>
      </c>
      <c r="F174" s="441">
        <f t="shared" si="26"/>
        <v>-0.10632911392405063</v>
      </c>
      <c r="G174" s="405"/>
      <c r="H174" s="450">
        <v>1078</v>
      </c>
      <c r="I174" s="450">
        <v>986</v>
      </c>
      <c r="J174" s="19">
        <f>I174/$I$174</f>
        <v>1</v>
      </c>
      <c r="K174" s="441">
        <f t="shared" si="27"/>
        <v>-8.534322820037106E-2</v>
      </c>
    </row>
    <row r="175" spans="1:11" ht="15" customHeight="1">
      <c r="A175" s="108" t="s">
        <v>102</v>
      </c>
      <c r="B175" s="18"/>
      <c r="C175" s="78">
        <v>45546</v>
      </c>
      <c r="D175" s="78">
        <v>54586</v>
      </c>
      <c r="E175" s="154">
        <f>D175/$D$175</f>
        <v>1</v>
      </c>
      <c r="F175" s="441">
        <f t="shared" si="26"/>
        <v>0.19848065691828043</v>
      </c>
      <c r="G175" s="14"/>
      <c r="H175" s="451">
        <v>87667</v>
      </c>
      <c r="I175" s="451">
        <v>102921</v>
      </c>
      <c r="J175" s="13">
        <f>I175/$I$175</f>
        <v>1</v>
      </c>
      <c r="K175" s="441">
        <f t="shared" si="27"/>
        <v>0.1739993384055574</v>
      </c>
    </row>
    <row r="176" spans="1:11" ht="15" customHeight="1">
      <c r="B176" s="5"/>
    </row>
    <row r="177" spans="1:11" ht="15" customHeight="1">
      <c r="A177" s="170" t="s">
        <v>186</v>
      </c>
      <c r="C177" s="97"/>
      <c r="D177" s="97"/>
      <c r="E177" s="97"/>
      <c r="F177" s="442"/>
      <c r="G177" s="97"/>
      <c r="H177" s="97"/>
      <c r="I177" s="97"/>
      <c r="J177" s="97"/>
      <c r="K177" s="442"/>
    </row>
    <row r="178" spans="1:11" ht="15" customHeight="1">
      <c r="A178" s="572" t="s">
        <v>294</v>
      </c>
      <c r="B178" s="572"/>
      <c r="C178" s="572"/>
      <c r="D178" s="572"/>
      <c r="E178" s="572"/>
      <c r="F178" s="572"/>
      <c r="G178" s="572"/>
      <c r="H178" s="572"/>
      <c r="I178" s="572"/>
      <c r="J178" s="572"/>
      <c r="K178" s="572"/>
    </row>
    <row r="179" spans="1:11" ht="15" customHeight="1">
      <c r="A179" s="3" t="s">
        <v>302</v>
      </c>
    </row>
    <row r="180" spans="1:11" ht="15" customHeight="1">
      <c r="A180" s="3"/>
      <c r="F180" s="286"/>
    </row>
  </sheetData>
  <mergeCells count="31">
    <mergeCell ref="K5:K6"/>
    <mergeCell ref="B4:B6"/>
    <mergeCell ref="B58:B60"/>
    <mergeCell ref="H4:K4"/>
    <mergeCell ref="I5:J5"/>
    <mergeCell ref="D5:E5"/>
    <mergeCell ref="D59:E59"/>
    <mergeCell ref="H58:K58"/>
    <mergeCell ref="F59:F60"/>
    <mergeCell ref="K59:K60"/>
    <mergeCell ref="I59:J59"/>
    <mergeCell ref="C58:F58"/>
    <mergeCell ref="A53:A54"/>
    <mergeCell ref="A45:A46"/>
    <mergeCell ref="A47:A49"/>
    <mergeCell ref="A41:A44"/>
    <mergeCell ref="C4:F4"/>
    <mergeCell ref="F5:F6"/>
    <mergeCell ref="A7:A17"/>
    <mergeCell ref="A18:A26"/>
    <mergeCell ref="A27:A34"/>
    <mergeCell ref="A35:A40"/>
    <mergeCell ref="A50:A52"/>
    <mergeCell ref="A178:K178"/>
    <mergeCell ref="A170:A172"/>
    <mergeCell ref="A61:A110"/>
    <mergeCell ref="A111:A137"/>
    <mergeCell ref="A155:A169"/>
    <mergeCell ref="A173:A174"/>
    <mergeCell ref="A138:A148"/>
    <mergeCell ref="A149:A154"/>
  </mergeCells>
  <phoneticPr fontId="2" type="noConversion"/>
  <conditionalFormatting sqref="A179:A180">
    <cfRule type="cellIs" dxfId="0" priority="1" operator="equal">
      <formula>"np"</formula>
    </cfRule>
  </conditionalFormatting>
  <hyperlinks>
    <hyperlink ref="A1" location="Contents!A1" display="&lt;Back to contents&gt;" xr:uid="{00000000-0004-0000-0800-000000000000}"/>
  </hyperlinks>
  <pageMargins left="0.39370078740157483" right="0.31496062992125984" top="0.39370078740157483" bottom="0.31496062992125984" header="0" footer="0"/>
  <pageSetup paperSize="8" scale="83" fitToHeight="0" orientation="portrait" r:id="rId1"/>
  <headerFooter alignWithMargins="0"/>
  <rowBreaks count="2" manualBreakCount="2">
    <brk id="56" max="16383" man="1"/>
    <brk id="154"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4CE5C4-A3BB-4FEA-B48A-E547D9A2C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B89BDB2-242C-4878-AF5C-1FA133C92B1C}">
  <ds:schemaRefs>
    <ds:schemaRef ds:uri="http://schemas.microsoft.com/office/2006/metadata/longProperties"/>
  </ds:schemaRefs>
</ds:datastoreItem>
</file>

<file path=customXml/itemProps3.xml><?xml version="1.0" encoding="utf-8"?>
<ds:datastoreItem xmlns:ds="http://schemas.openxmlformats.org/officeDocument/2006/customXml" ds:itemID="{0B7960E1-533C-4128-A79C-15CEC66E3F51}">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purl.org/dc/terms/"/>
    <ds:schemaRef ds:uri="ee782f5f-b403-4edd-8c57-bf2bd60891a0"/>
    <ds:schemaRef ds:uri="aa7ca6cc-35d9-4446-8134-9d1968d85882"/>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27B4BED0-A41B-4166-802D-6B23E629F8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Contents</vt:lpstr>
      <vt:lpstr>1 </vt:lpstr>
      <vt:lpstr>2</vt:lpstr>
      <vt:lpstr>3</vt:lpstr>
      <vt:lpstr>4</vt:lpstr>
      <vt:lpstr>5 </vt:lpstr>
      <vt:lpstr>6</vt:lpstr>
      <vt:lpstr>7</vt:lpstr>
      <vt:lpstr>8</vt:lpstr>
      <vt:lpstr>'1 '!Print_Area</vt:lpstr>
      <vt:lpstr>'2'!Print_Area</vt:lpstr>
      <vt:lpstr>'3'!Print_Area</vt:lpstr>
      <vt:lpstr>'4'!Print_Area</vt:lpstr>
      <vt:lpstr>'5 '!Print_Area</vt:lpstr>
      <vt:lpstr>'6'!Print_Area</vt:lpstr>
      <vt:lpstr>'7'!Print_Area</vt:lpstr>
      <vt:lpstr>'8'!Print_Area</vt:lpstr>
      <vt:lpstr>Contents!Print_Area</vt:lpstr>
      <vt:lpstr>'1 '!Print_Titles</vt:lpstr>
      <vt:lpstr>'2'!Print_Titles</vt:lpstr>
      <vt:lpst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2018-06-13T05:38:14Z</cp:lastPrinted>
  <dcterms:created xsi:type="dcterms:W3CDTF">2010-06-21T01:06:29Z</dcterms:created>
  <dcterms:modified xsi:type="dcterms:W3CDTF">2024-09-23T01:02:24Z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2022-05-18T05:56:27Z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61a1ad88-e673-45f0-9930-3b86c6b84318</vt:lpwstr>
  </property>
  <property fmtid="{D5CDD505-2E9C-101B-9397-08002B2CF9AE}" pid="13" name="MSIP_Label_79d889eb-932f-4752-8739-64d25806ef64_ContentBits">
    <vt:lpwstr>0</vt:lpwstr>
  </property>
</Properties>
</file>