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griddata\DET\Restricted\universitystatistics\code\rfis\working2024\24_443_Mcbrien\05_outputs\Publish\"/>
    </mc:Choice>
  </mc:AlternateContent>
  <xr:revisionPtr revIDLastSave="0" documentId="13_ncr:1_{CA1F6FBC-BAE2-45F7-AA29-A4E3B149A60C}" xr6:coauthVersionLast="47" xr6:coauthVersionMax="47" xr10:uidLastSave="{00000000-0000-0000-0000-000000000000}"/>
  <bookViews>
    <workbookView xWindow="-28920" yWindow="45" windowWidth="29040" windowHeight="15720" tabRatio="760" xr2:uid="{00000000-000D-0000-FFFF-FFFF00000000}"/>
  </bookViews>
  <sheets>
    <sheet name="Contents" sheetId="11" r:id="rId1"/>
    <sheet name="1 " sheetId="16" r:id="rId2"/>
    <sheet name="2" sheetId="10" r:id="rId3"/>
    <sheet name="3" sheetId="17" r:id="rId4"/>
    <sheet name="4" sheetId="18" r:id="rId5"/>
    <sheet name="5 " sheetId="23" r:id="rId6"/>
    <sheet name="6" sheetId="13" r:id="rId7"/>
    <sheet name="7" sheetId="14" r:id="rId8"/>
    <sheet name="8" sheetId="4" r:id="rId9"/>
  </sheets>
  <definedNames>
    <definedName name="_xlnm._FilterDatabase" localSheetId="4" hidden="1">'4'!$B$55:$F$170</definedName>
    <definedName name="_xlnm._FilterDatabase" localSheetId="8" hidden="1">'8'!$H$4:$K$6</definedName>
    <definedName name="_xlnm.Print_Area" localSheetId="1">'1 '!$A$1:$M$131</definedName>
    <definedName name="_xlnm.Print_Area" localSheetId="2">'2'!$A$1:$K$121</definedName>
    <definedName name="_xlnm.Print_Area" localSheetId="3">'3'!$A$1:$K$120</definedName>
    <definedName name="_xlnm.Print_Area" localSheetId="4">'4'!$A$1:$K$177</definedName>
    <definedName name="_xlnm.Print_Area" localSheetId="5">'5 '!$A$1:$K$62</definedName>
    <definedName name="_xlnm.Print_Area" localSheetId="6">'6'!$A$1:$K$64</definedName>
    <definedName name="_xlnm.Print_Area" localSheetId="7">'7'!$A$1:$K$61</definedName>
    <definedName name="_xlnm.Print_Area" localSheetId="8">'8'!$A$1:$K$175</definedName>
    <definedName name="_xlnm.Print_Area" localSheetId="0">Contents!$A$1:$P$11</definedName>
    <definedName name="_xlnm.Print_Titles" localSheetId="1">'1 '!$3:$5</definedName>
    <definedName name="_xlnm.Print_Titles" localSheetId="2">'2'!$3:$5</definedName>
    <definedName name="_xlnm.Print_Titles" localSheetId="3">'3'!$3:$5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8" l="1"/>
  <c r="J47" i="18"/>
  <c r="K48" i="18"/>
  <c r="E35" i="14"/>
  <c r="F35" i="14"/>
  <c r="J35" i="14"/>
  <c r="K35" i="14"/>
  <c r="J48" i="18"/>
  <c r="K49" i="18"/>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K40" i="4"/>
  <c r="K41" i="4"/>
  <c r="K42" i="4"/>
  <c r="K43" i="4"/>
  <c r="K44" i="4"/>
  <c r="K45" i="4"/>
  <c r="K46" i="4"/>
  <c r="K47" i="4"/>
  <c r="K48" i="4"/>
  <c r="K49" i="4"/>
  <c r="K50" i="4"/>
  <c r="K51" i="4"/>
  <c r="K52" i="4"/>
  <c r="K53" i="4"/>
  <c r="K54" i="4"/>
  <c r="K55" i="4"/>
  <c r="K35" i="4"/>
  <c r="K36" i="4"/>
  <c r="K37" i="4"/>
  <c r="K38" i="4"/>
  <c r="K39" i="4"/>
  <c r="K28" i="4"/>
  <c r="K29" i="4"/>
  <c r="K30" i="4"/>
  <c r="K31" i="4"/>
  <c r="K32" i="4"/>
  <c r="K33" i="4"/>
  <c r="K34" i="4"/>
  <c r="K27" i="4"/>
  <c r="K26" i="4"/>
  <c r="F35" i="4"/>
  <c r="F36" i="4"/>
  <c r="F37" i="4"/>
  <c r="F38" i="4"/>
  <c r="F39" i="4"/>
  <c r="F40" i="4"/>
  <c r="F41" i="4"/>
  <c r="F42" i="4"/>
  <c r="F43" i="4"/>
  <c r="F44" i="4"/>
  <c r="F45" i="4"/>
  <c r="F46" i="4"/>
  <c r="F47" i="4"/>
  <c r="F48" i="4"/>
  <c r="F49" i="4"/>
  <c r="F50" i="4"/>
  <c r="F51" i="4"/>
  <c r="F52" i="4"/>
  <c r="F53" i="4"/>
  <c r="F54" i="4"/>
  <c r="F55" i="4"/>
  <c r="F27" i="4"/>
  <c r="F28" i="4"/>
  <c r="F29" i="4"/>
  <c r="F30" i="4"/>
  <c r="F31" i="4"/>
  <c r="F32" i="4"/>
  <c r="F33" i="4"/>
  <c r="F34" i="4"/>
  <c r="F8" i="4"/>
  <c r="F9" i="4"/>
  <c r="F10" i="4"/>
  <c r="F11" i="4"/>
  <c r="F12" i="4"/>
  <c r="F13" i="4"/>
  <c r="F14" i="4"/>
  <c r="F15" i="4"/>
  <c r="F16" i="4"/>
  <c r="F17" i="4"/>
  <c r="F18" i="4"/>
  <c r="F19" i="4"/>
  <c r="F20" i="4"/>
  <c r="F21" i="4"/>
  <c r="F22" i="4"/>
  <c r="F23" i="4"/>
  <c r="F24" i="4"/>
  <c r="F25" i="4"/>
  <c r="F26" i="4"/>
  <c r="K8" i="4"/>
  <c r="K9" i="4"/>
  <c r="K10" i="4"/>
  <c r="K11" i="4"/>
  <c r="K12" i="4"/>
  <c r="K13" i="4"/>
  <c r="K14" i="4"/>
  <c r="K15" i="4"/>
  <c r="K16" i="4"/>
  <c r="K17" i="4"/>
  <c r="K18" i="4"/>
  <c r="K19" i="4"/>
  <c r="K20" i="4"/>
  <c r="K21" i="4"/>
  <c r="K22" i="4"/>
  <c r="K23" i="4"/>
  <c r="K24" i="4"/>
  <c r="K25" i="4"/>
  <c r="K7" i="4"/>
  <c r="F7" i="4"/>
  <c r="F100" i="18"/>
  <c r="J156" i="4"/>
  <c r="E156" i="4"/>
  <c r="J140" i="4"/>
  <c r="E140" i="4"/>
  <c r="J62" i="4"/>
  <c r="E62" i="4"/>
  <c r="J140" i="18"/>
  <c r="E140" i="18"/>
  <c r="K62" i="18"/>
  <c r="J62" i="18"/>
  <c r="F62" i="18"/>
  <c r="E62" i="18"/>
  <c r="E152" i="18"/>
  <c r="E153" i="18"/>
  <c r="E154" i="18"/>
  <c r="E157" i="18"/>
  <c r="E158" i="18"/>
  <c r="E159" i="18"/>
  <c r="E160" i="18"/>
  <c r="E161" i="18"/>
  <c r="E162" i="18"/>
  <c r="E163" i="18"/>
  <c r="E164" i="18"/>
  <c r="E165" i="18"/>
  <c r="E145" i="18"/>
  <c r="E146" i="18"/>
  <c r="E147" i="18"/>
  <c r="E148" i="18"/>
  <c r="E149" i="18"/>
  <c r="E150" i="18"/>
  <c r="E144" i="18"/>
  <c r="F147" i="18"/>
  <c r="K140" i="18"/>
  <c r="F140" i="18"/>
  <c r="K36" i="18"/>
  <c r="K37" i="18"/>
  <c r="K38" i="18"/>
  <c r="K39" i="18"/>
  <c r="K40" i="18"/>
  <c r="K35" i="18"/>
  <c r="F36" i="18"/>
  <c r="F37" i="18"/>
  <c r="F38" i="18"/>
  <c r="F39" i="18"/>
  <c r="F40" i="18"/>
  <c r="F35" i="18"/>
  <c r="K32" i="17"/>
  <c r="K33" i="17"/>
  <c r="K34" i="17"/>
  <c r="K31" i="17"/>
  <c r="F32" i="17"/>
  <c r="F33" i="17"/>
  <c r="F34" i="17"/>
  <c r="F31" i="17"/>
  <c r="J32" i="17"/>
  <c r="J33" i="17"/>
  <c r="J34" i="17"/>
  <c r="J31" i="17"/>
  <c r="E32" i="17"/>
  <c r="E33" i="17"/>
  <c r="E34" i="17"/>
  <c r="E31" i="17"/>
  <c r="F102" i="10"/>
  <c r="F103" i="10"/>
  <c r="F104" i="10"/>
  <c r="F105" i="10"/>
  <c r="F106" i="10"/>
  <c r="F107" i="10"/>
  <c r="F108" i="10"/>
  <c r="F109" i="10"/>
  <c r="F110" i="10"/>
  <c r="F112" i="10"/>
  <c r="F114" i="10"/>
  <c r="E102" i="10"/>
  <c r="E103" i="10"/>
  <c r="E104" i="10"/>
  <c r="E105" i="10"/>
  <c r="E106" i="10"/>
  <c r="E107" i="10"/>
  <c r="E108" i="10"/>
  <c r="E109" i="10"/>
  <c r="E110" i="10"/>
  <c r="E112" i="10"/>
  <c r="E114" i="10"/>
  <c r="E101" i="10"/>
  <c r="K62" i="16"/>
  <c r="K63" i="16"/>
  <c r="K64" i="16"/>
  <c r="K65" i="16"/>
  <c r="J62" i="16"/>
  <c r="J63" i="16"/>
  <c r="J64" i="16"/>
  <c r="J65" i="16"/>
  <c r="K59" i="16"/>
  <c r="K60" i="16"/>
  <c r="K61" i="16"/>
  <c r="J59" i="16"/>
  <c r="J60" i="16"/>
  <c r="J61" i="16"/>
  <c r="F110" i="16"/>
  <c r="F111" i="16"/>
  <c r="F112" i="16"/>
  <c r="F113" i="16"/>
  <c r="F114" i="16"/>
  <c r="F115" i="16"/>
  <c r="F116" i="16"/>
  <c r="F117" i="16"/>
  <c r="F118" i="16"/>
  <c r="F119" i="16"/>
  <c r="F120" i="16"/>
  <c r="F121" i="16"/>
  <c r="F122" i="16"/>
  <c r="K7" i="16"/>
  <c r="K8" i="16"/>
  <c r="K9" i="16"/>
  <c r="K10" i="16"/>
  <c r="K11" i="16"/>
  <c r="K12" i="16"/>
  <c r="K13" i="16"/>
  <c r="K14" i="16"/>
  <c r="K15" i="16"/>
  <c r="K16" i="16"/>
  <c r="K17" i="16"/>
  <c r="K18" i="16"/>
  <c r="K19" i="16"/>
  <c r="K20" i="16"/>
  <c r="K21" i="16"/>
  <c r="K22" i="16"/>
  <c r="K23" i="16"/>
  <c r="K24" i="16"/>
  <c r="K25" i="16"/>
  <c r="K26" i="16"/>
  <c r="K27" i="16"/>
  <c r="K6" i="16"/>
  <c r="J7" i="16"/>
  <c r="J8" i="16"/>
  <c r="J9" i="16"/>
  <c r="J10" i="16"/>
  <c r="J11" i="16"/>
  <c r="J12" i="16"/>
  <c r="J13" i="16"/>
  <c r="J14" i="16"/>
  <c r="J15" i="16"/>
  <c r="J16" i="16"/>
  <c r="J17" i="16"/>
  <c r="J18" i="16"/>
  <c r="J19" i="16"/>
  <c r="J20" i="16"/>
  <c r="J21" i="16"/>
  <c r="J22" i="16"/>
  <c r="J23" i="16"/>
  <c r="J24" i="16"/>
  <c r="J25" i="16"/>
  <c r="J26" i="16"/>
  <c r="J27" i="16"/>
  <c r="J6" i="16"/>
  <c r="F109" i="16"/>
  <c r="E68" i="16"/>
  <c r="E69" i="16"/>
  <c r="E70" i="16"/>
  <c r="E71" i="16"/>
  <c r="E72" i="16"/>
  <c r="E73" i="16"/>
  <c r="E74" i="16"/>
  <c r="E75" i="16"/>
  <c r="E76" i="16"/>
  <c r="E77" i="16"/>
  <c r="E78" i="16"/>
  <c r="E79" i="16"/>
  <c r="E80" i="16"/>
  <c r="E67" i="16"/>
  <c r="E62" i="16"/>
  <c r="E63" i="16"/>
  <c r="E64" i="16"/>
  <c r="E65" i="16"/>
  <c r="E66" i="16"/>
  <c r="E59" i="16"/>
  <c r="E60" i="16"/>
  <c r="E61" i="16"/>
  <c r="E51" i="16"/>
  <c r="E52" i="16"/>
  <c r="E53" i="16"/>
  <c r="E54" i="16"/>
  <c r="E55" i="16"/>
  <c r="E56" i="16"/>
  <c r="E57" i="16"/>
  <c r="E58" i="16"/>
  <c r="E50" i="16"/>
  <c r="E44" i="16"/>
  <c r="E45" i="16"/>
  <c r="E46" i="16"/>
  <c r="E47" i="16"/>
  <c r="E48" i="16"/>
  <c r="E49" i="16"/>
  <c r="E43" i="16"/>
  <c r="E40" i="16"/>
  <c r="E41" i="16"/>
  <c r="E42" i="16"/>
  <c r="E39" i="16"/>
  <c r="E37" i="16"/>
  <c r="E38" i="16"/>
  <c r="E36" i="16"/>
  <c r="F33" i="16"/>
  <c r="F34" i="16"/>
  <c r="F35" i="16"/>
  <c r="E33" i="16"/>
  <c r="E34" i="16"/>
  <c r="E35" i="16"/>
  <c r="E32" i="16"/>
  <c r="F29" i="16"/>
  <c r="F30" i="16"/>
  <c r="F31" i="16"/>
  <c r="E29" i="16"/>
  <c r="E30" i="16"/>
  <c r="E31" i="16"/>
  <c r="E28" i="16"/>
  <c r="F28" i="16"/>
  <c r="F32"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E81" i="16"/>
  <c r="F81" i="16"/>
  <c r="E82" i="16"/>
  <c r="F82" i="16"/>
  <c r="E83" i="16"/>
  <c r="F83" i="16"/>
  <c r="E84" i="16"/>
  <c r="F84" i="16"/>
  <c r="E85" i="16"/>
  <c r="F85" i="16"/>
  <c r="E86" i="16"/>
  <c r="F86" i="16"/>
  <c r="E87" i="16"/>
  <c r="F87" i="16"/>
  <c r="E88" i="16"/>
  <c r="F88" i="16"/>
  <c r="E89" i="16"/>
  <c r="F89" i="16"/>
  <c r="E90" i="16"/>
  <c r="F90" i="16"/>
  <c r="E91" i="16"/>
  <c r="F91" i="16"/>
  <c r="E92" i="16"/>
  <c r="F92" i="16"/>
  <c r="E93" i="16"/>
  <c r="F93" i="16"/>
  <c r="E94" i="16"/>
  <c r="F94" i="16"/>
  <c r="E95" i="16"/>
  <c r="F95" i="16"/>
  <c r="E96" i="16"/>
  <c r="F96" i="16"/>
  <c r="E97" i="16"/>
  <c r="F97" i="16"/>
  <c r="E98" i="16"/>
  <c r="F98" i="16"/>
  <c r="E99" i="16"/>
  <c r="F99" i="16"/>
  <c r="E100" i="16"/>
  <c r="F100" i="16"/>
  <c r="E101" i="16"/>
  <c r="F101" i="16"/>
  <c r="E102" i="16"/>
  <c r="F102" i="16"/>
  <c r="E103" i="16"/>
  <c r="F103" i="16"/>
  <c r="E104" i="16"/>
  <c r="F104" i="16"/>
  <c r="E105" i="16"/>
  <c r="F105" i="16"/>
  <c r="E106" i="16"/>
  <c r="F106" i="16"/>
  <c r="E107" i="16"/>
  <c r="F107" i="16"/>
  <c r="E108" i="16"/>
  <c r="F108" i="16"/>
  <c r="E109" i="16"/>
  <c r="E110" i="16"/>
  <c r="E111" i="16"/>
  <c r="E112" i="16"/>
  <c r="E113" i="16"/>
  <c r="E114" i="16"/>
  <c r="E115" i="16"/>
  <c r="E116" i="16"/>
  <c r="E117" i="16"/>
  <c r="E118" i="16"/>
  <c r="E119" i="16"/>
  <c r="E120" i="16"/>
  <c r="E121" i="16"/>
  <c r="E122" i="16"/>
  <c r="F7" i="16"/>
  <c r="F8" i="16"/>
  <c r="F9" i="16"/>
  <c r="F10" i="16"/>
  <c r="F11" i="16"/>
  <c r="F12" i="16"/>
  <c r="F13" i="16"/>
  <c r="F14" i="16"/>
  <c r="F15" i="16"/>
  <c r="F16" i="16"/>
  <c r="F17" i="16"/>
  <c r="F18" i="16"/>
  <c r="F19" i="16"/>
  <c r="F20" i="16"/>
  <c r="F21" i="16"/>
  <c r="F22" i="16"/>
  <c r="F23" i="16"/>
  <c r="F24" i="16"/>
  <c r="F25" i="16"/>
  <c r="F26" i="16"/>
  <c r="F27" i="16"/>
  <c r="F6" i="16"/>
  <c r="E7" i="16"/>
  <c r="E8" i="16"/>
  <c r="E9" i="16"/>
  <c r="E10" i="16"/>
  <c r="E11" i="16"/>
  <c r="E12" i="16"/>
  <c r="E13" i="16"/>
  <c r="E14" i="16"/>
  <c r="E15" i="16"/>
  <c r="E16" i="16"/>
  <c r="E17" i="16"/>
  <c r="E18" i="16"/>
  <c r="E19" i="16"/>
  <c r="E20" i="16"/>
  <c r="E21" i="16"/>
  <c r="E22" i="16"/>
  <c r="E23" i="16"/>
  <c r="E24" i="16"/>
  <c r="E25" i="16"/>
  <c r="E26" i="16"/>
  <c r="E27" i="16"/>
  <c r="E6" i="16"/>
  <c r="J38" i="4"/>
  <c r="E38" i="4"/>
  <c r="J38" i="18"/>
  <c r="E38" i="18"/>
  <c r="J97" i="10"/>
  <c r="E97" i="10"/>
  <c r="E72" i="4"/>
  <c r="E73" i="4"/>
  <c r="E74" i="4"/>
  <c r="J72" i="4"/>
  <c r="J73" i="4"/>
  <c r="J124" i="4"/>
  <c r="J125" i="4"/>
  <c r="J126" i="4"/>
  <c r="E124" i="4"/>
  <c r="E125" i="4"/>
  <c r="E126" i="4"/>
  <c r="J153" i="4"/>
  <c r="E153" i="4"/>
  <c r="K60" i="4"/>
  <c r="F60" i="4"/>
  <c r="J153" i="18"/>
  <c r="K153" i="18"/>
  <c r="F153" i="18"/>
  <c r="J119" i="18"/>
  <c r="K119" i="18"/>
  <c r="J120" i="18"/>
  <c r="K120" i="18"/>
  <c r="J121" i="18"/>
  <c r="K121" i="18"/>
  <c r="J122" i="18"/>
  <c r="K122" i="18"/>
  <c r="J123" i="18"/>
  <c r="K123" i="18"/>
  <c r="J124" i="18"/>
  <c r="K124" i="18"/>
  <c r="J125" i="18"/>
  <c r="K125" i="18"/>
  <c r="J126" i="18"/>
  <c r="K126" i="18"/>
  <c r="J127" i="18"/>
  <c r="K127" i="18"/>
  <c r="E119" i="18"/>
  <c r="F119" i="18"/>
  <c r="E120" i="18"/>
  <c r="F120" i="18"/>
  <c r="E121" i="18"/>
  <c r="F121" i="18"/>
  <c r="E122" i="18"/>
  <c r="F122" i="18"/>
  <c r="E123" i="18"/>
  <c r="F123" i="18"/>
  <c r="E124" i="18"/>
  <c r="F124" i="18"/>
  <c r="E125" i="18"/>
  <c r="F125" i="18"/>
  <c r="E126" i="18"/>
  <c r="F126" i="18"/>
  <c r="F154" i="18"/>
  <c r="J119" i="4"/>
  <c r="E119" i="4"/>
  <c r="K58" i="14"/>
  <c r="K57" i="14"/>
  <c r="K56" i="14"/>
  <c r="K55" i="14"/>
  <c r="K54" i="14"/>
  <c r="K53" i="14"/>
  <c r="K52" i="14"/>
  <c r="K51" i="14"/>
  <c r="K50" i="14"/>
  <c r="K49" i="14"/>
  <c r="K48" i="14"/>
  <c r="K47" i="14"/>
  <c r="K46" i="14"/>
  <c r="K45" i="14"/>
  <c r="K44" i="14"/>
  <c r="K43" i="14"/>
  <c r="K42" i="14"/>
  <c r="K41" i="14"/>
  <c r="K40" i="14"/>
  <c r="K39" i="14"/>
  <c r="K38" i="14"/>
  <c r="K37" i="14"/>
  <c r="K36"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K6" i="14"/>
  <c r="F58" i="14"/>
  <c r="F57" i="14"/>
  <c r="F56" i="14"/>
  <c r="F55" i="14"/>
  <c r="F54" i="14"/>
  <c r="F53" i="14"/>
  <c r="F52" i="14"/>
  <c r="F51" i="14"/>
  <c r="F50" i="14"/>
  <c r="F49" i="14"/>
  <c r="F48" i="14"/>
  <c r="F47" i="14"/>
  <c r="F46" i="14"/>
  <c r="F45" i="14"/>
  <c r="F44" i="14"/>
  <c r="F43" i="14"/>
  <c r="F42" i="14"/>
  <c r="F41" i="14"/>
  <c r="F40" i="14"/>
  <c r="F39" i="14"/>
  <c r="F38" i="14"/>
  <c r="F37" i="14"/>
  <c r="F36"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J34" i="14"/>
  <c r="E34" i="14"/>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K9" i="13"/>
  <c r="K8" i="13"/>
  <c r="K7" i="13"/>
  <c r="K6"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J35" i="13"/>
  <c r="E35" i="1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K7" i="23"/>
  <c r="K6" i="23"/>
  <c r="F60" i="23"/>
  <c r="F59" i="23"/>
  <c r="F58" i="23"/>
  <c r="F57" i="23"/>
  <c r="F56" i="23"/>
  <c r="F55" i="23"/>
  <c r="F54" i="23"/>
  <c r="F53" i="23"/>
  <c r="F52" i="23"/>
  <c r="F51" i="23"/>
  <c r="F50" i="23"/>
  <c r="F49" i="23"/>
  <c r="F48" i="23"/>
  <c r="F47" i="23"/>
  <c r="F46" i="23"/>
  <c r="F45" i="23"/>
  <c r="F44" i="23"/>
  <c r="F43" i="23"/>
  <c r="F42" i="23"/>
  <c r="F41" i="23"/>
  <c r="F40" i="23"/>
  <c r="F39" i="23"/>
  <c r="F38" i="23"/>
  <c r="F37"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36" i="23"/>
  <c r="J35" i="23"/>
  <c r="E35" i="23"/>
  <c r="K171" i="18"/>
  <c r="K170" i="18"/>
  <c r="K169" i="18"/>
  <c r="K168" i="18"/>
  <c r="K167" i="18"/>
  <c r="K166" i="18"/>
  <c r="K165" i="18"/>
  <c r="K164" i="18"/>
  <c r="K163" i="18"/>
  <c r="K162" i="18"/>
  <c r="K161" i="18"/>
  <c r="K160" i="18"/>
  <c r="K159" i="18"/>
  <c r="K158" i="18"/>
  <c r="K157" i="18"/>
  <c r="K154" i="18"/>
  <c r="K152" i="18"/>
  <c r="K151" i="18"/>
  <c r="K150" i="18"/>
  <c r="K149" i="18"/>
  <c r="K148" i="18"/>
  <c r="K147" i="18"/>
  <c r="K146" i="18"/>
  <c r="K145" i="18"/>
  <c r="K144" i="18"/>
  <c r="K143" i="18"/>
  <c r="K142" i="18"/>
  <c r="K141" i="18"/>
  <c r="K139" i="18"/>
  <c r="K138" i="18"/>
  <c r="K137" i="18"/>
  <c r="K136" i="18"/>
  <c r="K135" i="18"/>
  <c r="K134" i="18"/>
  <c r="K133" i="18"/>
  <c r="K132" i="18"/>
  <c r="K131" i="18"/>
  <c r="K130" i="18"/>
  <c r="K129" i="18"/>
  <c r="K128" i="18"/>
  <c r="K118" i="18"/>
  <c r="K117" i="18"/>
  <c r="K116" i="18"/>
  <c r="K115" i="18"/>
  <c r="K114" i="18"/>
  <c r="K113" i="18"/>
  <c r="K112" i="18"/>
  <c r="K111" i="18"/>
  <c r="K110" i="18"/>
  <c r="K109" i="18"/>
  <c r="K108" i="18"/>
  <c r="K107" i="18"/>
  <c r="K106" i="18"/>
  <c r="K105" i="18"/>
  <c r="K104" i="18"/>
  <c r="K103" i="18"/>
  <c r="K102" i="18"/>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1" i="18"/>
  <c r="K60" i="18"/>
  <c r="F171" i="18"/>
  <c r="F170" i="18"/>
  <c r="F169" i="18"/>
  <c r="F168" i="18"/>
  <c r="F167" i="18"/>
  <c r="F166" i="18"/>
  <c r="F165" i="18"/>
  <c r="F164" i="18"/>
  <c r="F163" i="18"/>
  <c r="F162" i="18"/>
  <c r="F161" i="18"/>
  <c r="F160" i="18"/>
  <c r="F159" i="18"/>
  <c r="F158" i="18"/>
  <c r="F157" i="18"/>
  <c r="F152" i="18"/>
  <c r="F151" i="18"/>
  <c r="F150" i="18"/>
  <c r="F149" i="18"/>
  <c r="F148" i="18"/>
  <c r="F146" i="18"/>
  <c r="F145" i="18"/>
  <c r="F144" i="18"/>
  <c r="F143" i="18"/>
  <c r="F142" i="18"/>
  <c r="F141" i="18"/>
  <c r="F139" i="18"/>
  <c r="F138" i="18"/>
  <c r="F137" i="18"/>
  <c r="F136" i="18"/>
  <c r="F135" i="18"/>
  <c r="F134" i="18"/>
  <c r="F133" i="18"/>
  <c r="F132" i="18"/>
  <c r="F131" i="18"/>
  <c r="F130" i="18"/>
  <c r="F129" i="18"/>
  <c r="F128" i="18"/>
  <c r="F127" i="18"/>
  <c r="F118" i="18"/>
  <c r="F117" i="18"/>
  <c r="F116" i="18"/>
  <c r="F115" i="18"/>
  <c r="F114" i="18"/>
  <c r="F113" i="18"/>
  <c r="F112" i="18"/>
  <c r="F111" i="18"/>
  <c r="F110" i="18"/>
  <c r="F109" i="18"/>
  <c r="F108" i="18"/>
  <c r="F107" i="18"/>
  <c r="F106" i="18"/>
  <c r="F105" i="18"/>
  <c r="F104" i="18"/>
  <c r="F103" i="18"/>
  <c r="F102" i="18"/>
  <c r="F101"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1" i="18"/>
  <c r="F60" i="18"/>
  <c r="E72" i="18"/>
  <c r="J72" i="18"/>
  <c r="K113" i="17"/>
  <c r="K109" i="17"/>
  <c r="K108" i="17"/>
  <c r="K107" i="17"/>
  <c r="K106" i="17"/>
  <c r="K105"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0" i="17"/>
  <c r="K29" i="17"/>
  <c r="K28" i="17"/>
  <c r="K27" i="17"/>
  <c r="K26" i="17"/>
  <c r="K25" i="17"/>
  <c r="K24" i="17"/>
  <c r="K23" i="17"/>
  <c r="K22" i="17"/>
  <c r="K21" i="17"/>
  <c r="K20" i="17"/>
  <c r="K19" i="17"/>
  <c r="K18" i="17"/>
  <c r="K17" i="17"/>
  <c r="K16" i="17"/>
  <c r="K15" i="17"/>
  <c r="K14" i="17"/>
  <c r="K13" i="17"/>
  <c r="K12" i="17"/>
  <c r="K11" i="17"/>
  <c r="K10" i="17"/>
  <c r="K9" i="17"/>
  <c r="K8" i="17"/>
  <c r="K7" i="17"/>
  <c r="K6" i="17"/>
  <c r="F113" i="17"/>
  <c r="F109" i="17"/>
  <c r="F108" i="17"/>
  <c r="F107" i="17"/>
  <c r="F106" i="17"/>
  <c r="F105"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0" i="17"/>
  <c r="F29" i="17"/>
  <c r="F28" i="17"/>
  <c r="F27" i="17"/>
  <c r="F26" i="17"/>
  <c r="F25" i="17"/>
  <c r="F24" i="17"/>
  <c r="F23" i="17"/>
  <c r="F22" i="17"/>
  <c r="F21" i="17"/>
  <c r="F20" i="17"/>
  <c r="F19" i="17"/>
  <c r="F18" i="17"/>
  <c r="F17" i="17"/>
  <c r="F16" i="17"/>
  <c r="F15" i="17"/>
  <c r="F14" i="17"/>
  <c r="F13" i="17"/>
  <c r="F12" i="17"/>
  <c r="F11" i="17"/>
  <c r="F10" i="17"/>
  <c r="F9" i="17"/>
  <c r="F8" i="17"/>
  <c r="F7" i="17"/>
  <c r="F6" i="17"/>
  <c r="J47" i="17"/>
  <c r="E47" i="17"/>
  <c r="J40" i="17"/>
  <c r="E40" i="17"/>
  <c r="J29" i="17"/>
  <c r="E29" i="17"/>
  <c r="J113" i="10"/>
  <c r="K97" i="10"/>
  <c r="F97" i="10"/>
  <c r="K85" i="10"/>
  <c r="J85" i="10"/>
  <c r="F85" i="10"/>
  <c r="E85" i="10"/>
  <c r="K99" i="10"/>
  <c r="J99" i="10"/>
  <c r="F99" i="10"/>
  <c r="E99" i="10"/>
  <c r="K71" i="10"/>
  <c r="J71" i="10"/>
  <c r="F71" i="10"/>
  <c r="E71" i="10"/>
  <c r="K48" i="10"/>
  <c r="J48" i="10"/>
  <c r="F48" i="10"/>
  <c r="E48" i="10"/>
  <c r="K41" i="10"/>
  <c r="J41" i="10"/>
  <c r="F41" i="10"/>
  <c r="E41" i="10"/>
  <c r="K34" i="10"/>
  <c r="J34" i="10"/>
  <c r="F34" i="10"/>
  <c r="E34" i="10"/>
  <c r="K114" i="10"/>
  <c r="K112" i="10"/>
  <c r="K110" i="10"/>
  <c r="K109" i="10"/>
  <c r="K108" i="10"/>
  <c r="K107" i="10"/>
  <c r="K106" i="10"/>
  <c r="K105" i="10"/>
  <c r="K104" i="10"/>
  <c r="K103" i="10"/>
  <c r="K102" i="10"/>
  <c r="K101" i="10"/>
  <c r="K100" i="10"/>
  <c r="K98" i="10"/>
  <c r="K96" i="10"/>
  <c r="K95" i="10"/>
  <c r="K94" i="10"/>
  <c r="K93" i="10"/>
  <c r="K92" i="10"/>
  <c r="K91" i="10"/>
  <c r="K90" i="10"/>
  <c r="K89" i="10"/>
  <c r="K88" i="10"/>
  <c r="K87" i="10"/>
  <c r="K86" i="10"/>
  <c r="K84" i="10"/>
  <c r="K83" i="10"/>
  <c r="K82" i="10"/>
  <c r="K81" i="10"/>
  <c r="K80" i="10"/>
  <c r="K79" i="10"/>
  <c r="K78" i="10"/>
  <c r="K77" i="10"/>
  <c r="K76" i="10"/>
  <c r="K75" i="10"/>
  <c r="K74" i="10"/>
  <c r="K73" i="10"/>
  <c r="K72" i="10"/>
  <c r="K70" i="10"/>
  <c r="K69" i="10"/>
  <c r="K68" i="10"/>
  <c r="K67" i="10"/>
  <c r="K66" i="10"/>
  <c r="K65" i="10"/>
  <c r="K64" i="10"/>
  <c r="K63" i="10"/>
  <c r="K62" i="10"/>
  <c r="K61" i="10"/>
  <c r="K60" i="10"/>
  <c r="K59" i="10"/>
  <c r="K58" i="10"/>
  <c r="K57" i="10"/>
  <c r="K56" i="10"/>
  <c r="K55" i="10"/>
  <c r="K54" i="10"/>
  <c r="K53" i="10"/>
  <c r="K52" i="10"/>
  <c r="K51" i="10"/>
  <c r="K50" i="10"/>
  <c r="K49" i="10"/>
  <c r="K47" i="10"/>
  <c r="K46" i="10"/>
  <c r="K45" i="10"/>
  <c r="K44" i="10"/>
  <c r="K43" i="10"/>
  <c r="K42" i="10"/>
  <c r="K40" i="10"/>
  <c r="K39" i="10"/>
  <c r="K38" i="10"/>
  <c r="K37" i="10"/>
  <c r="K36" i="10"/>
  <c r="K35"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K6" i="10"/>
  <c r="J28" i="10"/>
  <c r="J29" i="10"/>
  <c r="J30" i="10"/>
  <c r="J31" i="10"/>
  <c r="F101" i="10"/>
  <c r="F100" i="10"/>
  <c r="F98" i="10"/>
  <c r="F96" i="10"/>
  <c r="F95" i="10"/>
  <c r="F94" i="10"/>
  <c r="F93" i="10"/>
  <c r="F92" i="10"/>
  <c r="F91" i="10"/>
  <c r="F90" i="10"/>
  <c r="F89" i="10"/>
  <c r="F88" i="10"/>
  <c r="F87" i="10"/>
  <c r="F86" i="10"/>
  <c r="F84" i="10"/>
  <c r="F83" i="10"/>
  <c r="F82" i="10"/>
  <c r="F81" i="10"/>
  <c r="F80" i="10"/>
  <c r="F79" i="10"/>
  <c r="F78" i="10"/>
  <c r="F77" i="10"/>
  <c r="F76" i="10"/>
  <c r="F75" i="10"/>
  <c r="F74" i="10"/>
  <c r="F73" i="10"/>
  <c r="F72" i="10"/>
  <c r="F70" i="10"/>
  <c r="F69" i="10"/>
  <c r="F68" i="10"/>
  <c r="F67" i="10"/>
  <c r="F66" i="10"/>
  <c r="F65" i="10"/>
  <c r="F64" i="10"/>
  <c r="F63" i="10"/>
  <c r="F62" i="10"/>
  <c r="F61" i="10"/>
  <c r="F60" i="10"/>
  <c r="F59" i="10"/>
  <c r="F58" i="10"/>
  <c r="F57" i="10"/>
  <c r="F56" i="10"/>
  <c r="F55" i="10"/>
  <c r="F54" i="10"/>
  <c r="F53" i="10"/>
  <c r="F52" i="10"/>
  <c r="F51" i="10"/>
  <c r="F50" i="10"/>
  <c r="F49" i="10"/>
  <c r="F47" i="10"/>
  <c r="F46" i="10"/>
  <c r="F45" i="10"/>
  <c r="F44" i="10"/>
  <c r="F43" i="10"/>
  <c r="F42" i="10"/>
  <c r="F40" i="10"/>
  <c r="F39" i="10"/>
  <c r="F38" i="10"/>
  <c r="F37" i="10"/>
  <c r="F36" i="10"/>
  <c r="F35"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E30" i="10"/>
  <c r="J122" i="16"/>
  <c r="J121" i="16"/>
  <c r="J120" i="16"/>
  <c r="J119" i="16"/>
  <c r="J118" i="16"/>
  <c r="J117" i="16"/>
  <c r="J116" i="16"/>
  <c r="J115" i="16"/>
  <c r="J114" i="16"/>
  <c r="J113" i="16"/>
  <c r="J112" i="16"/>
  <c r="J111" i="16"/>
  <c r="J110" i="16"/>
  <c r="J109" i="16"/>
  <c r="K122" i="16"/>
  <c r="K121" i="16"/>
  <c r="K120" i="16"/>
  <c r="K119" i="16"/>
  <c r="K118" i="16"/>
  <c r="K117" i="16"/>
  <c r="K116" i="16"/>
  <c r="K115" i="16"/>
  <c r="K114" i="16"/>
  <c r="K113" i="16"/>
  <c r="K112" i="16"/>
  <c r="K111" i="16"/>
  <c r="K110" i="16"/>
  <c r="K109" i="16"/>
  <c r="K93" i="16"/>
  <c r="J93" i="16"/>
  <c r="K79" i="16"/>
  <c r="J79" i="16"/>
  <c r="K108" i="16"/>
  <c r="K107" i="16"/>
  <c r="K106" i="16"/>
  <c r="K105" i="16"/>
  <c r="K104" i="16"/>
  <c r="K103" i="16"/>
  <c r="K102" i="16"/>
  <c r="K101" i="16"/>
  <c r="K100" i="16"/>
  <c r="K99" i="16"/>
  <c r="K98" i="16"/>
  <c r="K97" i="16"/>
  <c r="K96" i="16"/>
  <c r="K95" i="16"/>
  <c r="K94" i="16"/>
  <c r="K92" i="16"/>
  <c r="K91" i="16"/>
  <c r="K90" i="16"/>
  <c r="K89" i="16"/>
  <c r="K88" i="16"/>
  <c r="K87" i="16"/>
  <c r="K86" i="16"/>
  <c r="K85" i="16"/>
  <c r="K84" i="16"/>
  <c r="K83" i="16"/>
  <c r="K82" i="16"/>
  <c r="K81" i="16"/>
  <c r="K80" i="16"/>
  <c r="K78" i="16"/>
  <c r="K77" i="16"/>
  <c r="K76" i="16"/>
  <c r="K75" i="16"/>
  <c r="K74" i="16"/>
  <c r="K73" i="16"/>
  <c r="K72" i="16"/>
  <c r="K71" i="16"/>
  <c r="K70" i="16"/>
  <c r="K69" i="16"/>
  <c r="K68" i="16"/>
  <c r="K67" i="16"/>
  <c r="K66"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J48" i="16"/>
  <c r="J41" i="16"/>
  <c r="J34" i="16"/>
  <c r="J30" i="16"/>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9" i="4"/>
  <c r="J40" i="4"/>
  <c r="J41" i="4"/>
  <c r="J42" i="4"/>
  <c r="J43" i="4"/>
  <c r="J44" i="4"/>
  <c r="J45" i="4"/>
  <c r="J46" i="4"/>
  <c r="J47" i="4"/>
  <c r="J48" i="4"/>
  <c r="J49" i="4"/>
  <c r="J50" i="4"/>
  <c r="J51" i="4"/>
  <c r="J52" i="4"/>
  <c r="J53" i="4"/>
  <c r="J54" i="4"/>
  <c r="J55" i="4"/>
  <c r="J60" i="4"/>
  <c r="J61" i="4"/>
  <c r="J63" i="4"/>
  <c r="J64" i="4"/>
  <c r="J65" i="4"/>
  <c r="J66" i="4"/>
  <c r="J67" i="4"/>
  <c r="J68" i="4"/>
  <c r="J69" i="4"/>
  <c r="J70" i="4"/>
  <c r="J71"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7" i="4"/>
  <c r="J128" i="4"/>
  <c r="J129" i="4"/>
  <c r="J130" i="4"/>
  <c r="J131" i="4"/>
  <c r="J132" i="4"/>
  <c r="J133" i="4"/>
  <c r="J134" i="4"/>
  <c r="J135" i="4"/>
  <c r="J136" i="4"/>
  <c r="J137" i="4"/>
  <c r="J138" i="4"/>
  <c r="J139" i="4"/>
  <c r="J141" i="4"/>
  <c r="J142" i="4"/>
  <c r="J143" i="4"/>
  <c r="J144" i="4"/>
  <c r="J145" i="4"/>
  <c r="J146" i="4"/>
  <c r="J147" i="4"/>
  <c r="J148" i="4"/>
  <c r="J149" i="4"/>
  <c r="J150" i="4"/>
  <c r="J151" i="4"/>
  <c r="J152" i="4"/>
  <c r="J154" i="4"/>
  <c r="J155" i="4"/>
  <c r="J157" i="4"/>
  <c r="J158" i="4"/>
  <c r="J159" i="4"/>
  <c r="J160" i="4"/>
  <c r="J161" i="4"/>
  <c r="J162" i="4"/>
  <c r="J163" i="4"/>
  <c r="J164" i="4"/>
  <c r="J165" i="4"/>
  <c r="J166" i="4"/>
  <c r="J167" i="4"/>
  <c r="J168" i="4"/>
  <c r="J169" i="4"/>
  <c r="J170" i="4"/>
  <c r="J171" i="4"/>
  <c r="J7" i="4"/>
  <c r="E171" i="4"/>
  <c r="E170" i="4"/>
  <c r="E169" i="4"/>
  <c r="E168" i="4"/>
  <c r="E167" i="4"/>
  <c r="E166" i="4"/>
  <c r="E165" i="4"/>
  <c r="E164" i="4"/>
  <c r="E163" i="4"/>
  <c r="E162" i="4"/>
  <c r="E161" i="4"/>
  <c r="E160" i="4"/>
  <c r="E159" i="4"/>
  <c r="E158" i="4"/>
  <c r="E157" i="4"/>
  <c r="E155" i="4"/>
  <c r="E154" i="4"/>
  <c r="E152" i="4"/>
  <c r="E151" i="4"/>
  <c r="E150" i="4"/>
  <c r="E149" i="4"/>
  <c r="E148" i="4"/>
  <c r="E147" i="4"/>
  <c r="E146" i="4"/>
  <c r="E145" i="4"/>
  <c r="E144" i="4"/>
  <c r="E143" i="4"/>
  <c r="E142" i="4"/>
  <c r="E141" i="4"/>
  <c r="E139" i="4"/>
  <c r="E138" i="4"/>
  <c r="E137" i="4"/>
  <c r="E136" i="4"/>
  <c r="E135" i="4"/>
  <c r="E134" i="4"/>
  <c r="E133" i="4"/>
  <c r="E132" i="4"/>
  <c r="E131" i="4"/>
  <c r="E130" i="4"/>
  <c r="E129" i="4"/>
  <c r="E128" i="4"/>
  <c r="E127" i="4"/>
  <c r="E123" i="4"/>
  <c r="E122" i="4"/>
  <c r="E121" i="4"/>
  <c r="E120"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1" i="4"/>
  <c r="E70" i="4"/>
  <c r="E69" i="4"/>
  <c r="E68" i="4"/>
  <c r="E67" i="4"/>
  <c r="E66" i="4"/>
  <c r="E65" i="4"/>
  <c r="E64" i="4"/>
  <c r="E63" i="4"/>
  <c r="E61" i="4"/>
  <c r="E60" i="4"/>
  <c r="E55" i="4"/>
  <c r="E54" i="4"/>
  <c r="E53" i="4"/>
  <c r="E52" i="4"/>
  <c r="E51" i="4"/>
  <c r="E50" i="4"/>
  <c r="E49" i="4"/>
  <c r="E48" i="4"/>
  <c r="E47" i="4"/>
  <c r="E46" i="4"/>
  <c r="E45" i="4"/>
  <c r="E44" i="4"/>
  <c r="E43" i="4"/>
  <c r="E42" i="4"/>
  <c r="E41" i="4"/>
  <c r="E40" i="4"/>
  <c r="E39"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6" i="14"/>
  <c r="E37" i="14"/>
  <c r="E38" i="14"/>
  <c r="E39" i="14"/>
  <c r="E40" i="14"/>
  <c r="E41" i="14"/>
  <c r="E42" i="14"/>
  <c r="E43" i="14"/>
  <c r="E44" i="14"/>
  <c r="E45" i="14"/>
  <c r="E46" i="14"/>
  <c r="E47" i="14"/>
  <c r="E48" i="14"/>
  <c r="E49" i="14"/>
  <c r="E50" i="14"/>
  <c r="E51" i="14"/>
  <c r="E52" i="14"/>
  <c r="E53" i="14"/>
  <c r="E54" i="14"/>
  <c r="E55" i="14"/>
  <c r="E56" i="14"/>
  <c r="E57" i="14"/>
  <c r="E58" i="14"/>
  <c r="E6" i="14"/>
  <c r="J38" i="14"/>
  <c r="J39" i="14"/>
  <c r="J40" i="14"/>
  <c r="J41" i="14"/>
  <c r="J42" i="14"/>
  <c r="J43" i="14"/>
  <c r="J44" i="14"/>
  <c r="J45" i="14"/>
  <c r="J46" i="14"/>
  <c r="J47" i="14"/>
  <c r="J48" i="14"/>
  <c r="J49" i="14"/>
  <c r="J37" i="14"/>
  <c r="J51" i="14"/>
  <c r="J52" i="14"/>
  <c r="J53" i="14"/>
  <c r="J54" i="14"/>
  <c r="J55" i="14"/>
  <c r="J56" i="14"/>
  <c r="J57" i="14"/>
  <c r="J58" i="14"/>
  <c r="J50" i="14"/>
  <c r="J30" i="14"/>
  <c r="J31" i="14"/>
  <c r="J32" i="14"/>
  <c r="J33" i="14"/>
  <c r="J36" i="14"/>
  <c r="J29" i="14"/>
  <c r="J7" i="14"/>
  <c r="J8" i="14"/>
  <c r="J9" i="14"/>
  <c r="J10" i="14"/>
  <c r="J11" i="14"/>
  <c r="J12" i="14"/>
  <c r="J13" i="14"/>
  <c r="J14" i="14"/>
  <c r="J15" i="14"/>
  <c r="J16" i="14"/>
  <c r="J17" i="14"/>
  <c r="J18" i="14"/>
  <c r="J19" i="14"/>
  <c r="J20" i="14"/>
  <c r="J21" i="14"/>
  <c r="J22" i="14"/>
  <c r="J23" i="14"/>
  <c r="J24" i="14"/>
  <c r="J25" i="14"/>
  <c r="J26" i="14"/>
  <c r="J27" i="14"/>
  <c r="J28" i="14"/>
  <c r="J6" i="14"/>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 i="13"/>
  <c r="E52" i="13"/>
  <c r="E53" i="13"/>
  <c r="E54" i="13"/>
  <c r="E55" i="13"/>
  <c r="E56" i="13"/>
  <c r="E57" i="13"/>
  <c r="E58" i="13"/>
  <c r="E59" i="13"/>
  <c r="E60" i="13"/>
  <c r="E51" i="13"/>
  <c r="E39" i="13"/>
  <c r="E40" i="13"/>
  <c r="E41" i="13"/>
  <c r="E42" i="13"/>
  <c r="E43" i="13"/>
  <c r="E44" i="13"/>
  <c r="E45" i="13"/>
  <c r="E46" i="13"/>
  <c r="E47" i="13"/>
  <c r="E48" i="13"/>
  <c r="E49" i="13"/>
  <c r="E50" i="13"/>
  <c r="E38" i="13"/>
  <c r="E31" i="13"/>
  <c r="E32" i="13"/>
  <c r="E33" i="13"/>
  <c r="E34" i="13"/>
  <c r="E36" i="13"/>
  <c r="E37" i="13"/>
  <c r="E30" i="13"/>
  <c r="E7" i="13"/>
  <c r="E8" i="13"/>
  <c r="E9" i="13"/>
  <c r="E10" i="13"/>
  <c r="E11" i="13"/>
  <c r="E12" i="13"/>
  <c r="E13" i="13"/>
  <c r="E14" i="13"/>
  <c r="E15" i="13"/>
  <c r="E16" i="13"/>
  <c r="E17" i="13"/>
  <c r="E18" i="13"/>
  <c r="E19" i="13"/>
  <c r="E20" i="13"/>
  <c r="E21" i="13"/>
  <c r="E22" i="13"/>
  <c r="E23" i="13"/>
  <c r="E24" i="13"/>
  <c r="E25" i="13"/>
  <c r="E26" i="13"/>
  <c r="E27" i="13"/>
  <c r="E28" i="13"/>
  <c r="E29" i="13"/>
  <c r="E6" i="13"/>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 i="23"/>
  <c r="E52" i="23"/>
  <c r="E53" i="23"/>
  <c r="E54" i="23"/>
  <c r="E55" i="23"/>
  <c r="E56" i="23"/>
  <c r="E57" i="23"/>
  <c r="E58" i="23"/>
  <c r="E59" i="23"/>
  <c r="E60" i="23"/>
  <c r="E51" i="23"/>
  <c r="E39" i="23"/>
  <c r="E40" i="23"/>
  <c r="E41" i="23"/>
  <c r="E42" i="23"/>
  <c r="E43" i="23"/>
  <c r="E44" i="23"/>
  <c r="E45" i="23"/>
  <c r="E46" i="23"/>
  <c r="E47" i="23"/>
  <c r="E48" i="23"/>
  <c r="E49" i="23"/>
  <c r="E50" i="23"/>
  <c r="E38" i="23"/>
  <c r="E31" i="23"/>
  <c r="E32" i="23"/>
  <c r="E33" i="23"/>
  <c r="E34" i="23"/>
  <c r="E36" i="23"/>
  <c r="E37" i="23"/>
  <c r="E30" i="23"/>
  <c r="E7" i="23"/>
  <c r="E8" i="23"/>
  <c r="E9" i="23"/>
  <c r="E10" i="23"/>
  <c r="E11" i="23"/>
  <c r="E12" i="23"/>
  <c r="E13" i="23"/>
  <c r="E14" i="23"/>
  <c r="E15" i="23"/>
  <c r="E16" i="23"/>
  <c r="E17" i="23"/>
  <c r="E18" i="23"/>
  <c r="E19" i="23"/>
  <c r="E20" i="23"/>
  <c r="E21" i="23"/>
  <c r="E22" i="23"/>
  <c r="E23" i="23"/>
  <c r="E24" i="23"/>
  <c r="E25" i="23"/>
  <c r="E26" i="23"/>
  <c r="E27" i="23"/>
  <c r="E28" i="23"/>
  <c r="E29" i="23"/>
  <c r="E6" i="23"/>
  <c r="J61" i="18"/>
  <c r="J63" i="18"/>
  <c r="J64" i="18"/>
  <c r="J65" i="18"/>
  <c r="J66" i="18"/>
  <c r="J67" i="18"/>
  <c r="J68" i="18"/>
  <c r="J69" i="18"/>
  <c r="J70" i="18"/>
  <c r="J71"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28" i="18"/>
  <c r="J129" i="18"/>
  <c r="J130" i="18"/>
  <c r="J131" i="18"/>
  <c r="J132" i="18"/>
  <c r="J133" i="18"/>
  <c r="J134" i="18"/>
  <c r="J135" i="18"/>
  <c r="J136" i="18"/>
  <c r="J137" i="18"/>
  <c r="J138" i="18"/>
  <c r="J139" i="18"/>
  <c r="J141" i="18"/>
  <c r="J142" i="18"/>
  <c r="J143" i="18"/>
  <c r="J144" i="18"/>
  <c r="J145" i="18"/>
  <c r="J146" i="18"/>
  <c r="J147" i="18"/>
  <c r="J148" i="18"/>
  <c r="J149" i="18"/>
  <c r="J150" i="18"/>
  <c r="J151" i="18"/>
  <c r="J152" i="18"/>
  <c r="J154" i="18"/>
  <c r="J157" i="18"/>
  <c r="J158" i="18"/>
  <c r="J159" i="18"/>
  <c r="J160" i="18"/>
  <c r="J161" i="18"/>
  <c r="J162" i="18"/>
  <c r="J163" i="18"/>
  <c r="J164" i="18"/>
  <c r="J165" i="18"/>
  <c r="J166" i="18"/>
  <c r="J167" i="18"/>
  <c r="J168" i="18"/>
  <c r="J169" i="18"/>
  <c r="J170" i="18"/>
  <c r="J171" i="18"/>
  <c r="J60" i="18"/>
  <c r="E171" i="18"/>
  <c r="E170" i="18"/>
  <c r="E169" i="18"/>
  <c r="E167" i="18"/>
  <c r="E168" i="18"/>
  <c r="E166" i="18"/>
  <c r="E151" i="18"/>
  <c r="E134" i="18"/>
  <c r="E135" i="18"/>
  <c r="E136" i="18"/>
  <c r="E137" i="18"/>
  <c r="E138" i="18"/>
  <c r="E139" i="18"/>
  <c r="E141" i="18"/>
  <c r="E142" i="18"/>
  <c r="E143" i="18"/>
  <c r="E133" i="18"/>
  <c r="E107" i="18"/>
  <c r="E108" i="18"/>
  <c r="E109" i="18"/>
  <c r="E110" i="18"/>
  <c r="E111" i="18"/>
  <c r="E112" i="18"/>
  <c r="E113" i="18"/>
  <c r="E114" i="18"/>
  <c r="E115" i="18"/>
  <c r="E116" i="18"/>
  <c r="E117" i="18"/>
  <c r="E118" i="18"/>
  <c r="E127" i="18"/>
  <c r="E128" i="18"/>
  <c r="E129" i="18"/>
  <c r="E130" i="18"/>
  <c r="E131" i="18"/>
  <c r="E132" i="18"/>
  <c r="E106" i="18"/>
  <c r="E61" i="18"/>
  <c r="E63" i="18"/>
  <c r="E64" i="18"/>
  <c r="E65" i="18"/>
  <c r="E66" i="18"/>
  <c r="E67" i="18"/>
  <c r="E68" i="18"/>
  <c r="E69" i="18"/>
  <c r="E70" i="18"/>
  <c r="E71" i="18"/>
  <c r="E73"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60" i="18"/>
  <c r="J8" i="18"/>
  <c r="K8" i="18"/>
  <c r="J9" i="18"/>
  <c r="K9" i="18"/>
  <c r="J10" i="18"/>
  <c r="K10" i="18"/>
  <c r="J11" i="18"/>
  <c r="K11" i="18"/>
  <c r="J12" i="18"/>
  <c r="K12" i="18"/>
  <c r="J13" i="18"/>
  <c r="K13" i="18"/>
  <c r="J14" i="18"/>
  <c r="K14" i="18"/>
  <c r="J15" i="18"/>
  <c r="K15" i="18"/>
  <c r="J16" i="18"/>
  <c r="K16" i="18"/>
  <c r="J17" i="18"/>
  <c r="K17" i="18"/>
  <c r="J18" i="18"/>
  <c r="K18" i="18"/>
  <c r="J19" i="18"/>
  <c r="K19" i="18"/>
  <c r="J20" i="18"/>
  <c r="K20" i="18"/>
  <c r="J21" i="18"/>
  <c r="K21" i="18"/>
  <c r="J22" i="18"/>
  <c r="K22" i="18"/>
  <c r="J23" i="18"/>
  <c r="K23" i="18"/>
  <c r="J24" i="18"/>
  <c r="K24" i="18"/>
  <c r="J25" i="18"/>
  <c r="K25" i="18"/>
  <c r="J26" i="18"/>
  <c r="K26" i="18"/>
  <c r="J27" i="18"/>
  <c r="K27" i="18"/>
  <c r="J28" i="18"/>
  <c r="K28" i="18"/>
  <c r="J29" i="18"/>
  <c r="K29" i="18"/>
  <c r="J30" i="18"/>
  <c r="K30" i="18"/>
  <c r="J31" i="18"/>
  <c r="K31" i="18"/>
  <c r="J32" i="18"/>
  <c r="K32" i="18"/>
  <c r="J33" i="18"/>
  <c r="K33" i="18"/>
  <c r="J34" i="18"/>
  <c r="K34" i="18"/>
  <c r="J35" i="18"/>
  <c r="J36" i="18"/>
  <c r="J37" i="18"/>
  <c r="J39" i="18"/>
  <c r="J40" i="18"/>
  <c r="J41" i="18"/>
  <c r="K41" i="18"/>
  <c r="J42" i="18"/>
  <c r="K42" i="18"/>
  <c r="J43" i="18"/>
  <c r="K43" i="18"/>
  <c r="J44" i="18"/>
  <c r="K44" i="18"/>
  <c r="J45" i="18"/>
  <c r="K45" i="18"/>
  <c r="J46" i="18"/>
  <c r="K46" i="18"/>
  <c r="J49" i="18"/>
  <c r="J50" i="18"/>
  <c r="K50" i="18"/>
  <c r="J51" i="18"/>
  <c r="K51" i="18"/>
  <c r="J52" i="18"/>
  <c r="K52" i="18"/>
  <c r="J53" i="18"/>
  <c r="K53" i="18"/>
  <c r="J54" i="18"/>
  <c r="K54" i="18"/>
  <c r="J55" i="18"/>
  <c r="K55" i="18"/>
  <c r="K7" i="18"/>
  <c r="J7" i="18"/>
  <c r="E55" i="18"/>
  <c r="E54" i="18"/>
  <c r="E53" i="18"/>
  <c r="E51" i="18"/>
  <c r="E52" i="18"/>
  <c r="E50" i="18"/>
  <c r="E49" i="18"/>
  <c r="E46" i="18"/>
  <c r="E45" i="18"/>
  <c r="E42" i="18"/>
  <c r="E43" i="18"/>
  <c r="E44" i="18"/>
  <c r="E41" i="18"/>
  <c r="E36" i="18"/>
  <c r="E37" i="18"/>
  <c r="E39" i="18"/>
  <c r="E40" i="18"/>
  <c r="E35" i="18"/>
  <c r="E28" i="18"/>
  <c r="E29" i="18"/>
  <c r="E30" i="18"/>
  <c r="E31" i="18"/>
  <c r="E32" i="18"/>
  <c r="E33" i="18"/>
  <c r="E34" i="18"/>
  <c r="E27" i="18"/>
  <c r="E19" i="18"/>
  <c r="E20" i="18"/>
  <c r="E21" i="18"/>
  <c r="E22" i="18"/>
  <c r="E23" i="18"/>
  <c r="E24" i="18"/>
  <c r="E25" i="18"/>
  <c r="E26" i="18"/>
  <c r="E18"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41" i="18"/>
  <c r="F42" i="18"/>
  <c r="F43" i="18"/>
  <c r="F44" i="18"/>
  <c r="F45" i="18"/>
  <c r="F46" i="18"/>
  <c r="F49" i="18"/>
  <c r="F50" i="18"/>
  <c r="F51" i="18"/>
  <c r="F52" i="18"/>
  <c r="F53" i="18"/>
  <c r="F54" i="18"/>
  <c r="F55" i="18"/>
  <c r="E8" i="18"/>
  <c r="E9" i="18"/>
  <c r="E10" i="18"/>
  <c r="E11" i="18"/>
  <c r="E12" i="18"/>
  <c r="E13" i="18"/>
  <c r="E14" i="18"/>
  <c r="E15" i="18"/>
  <c r="E16" i="18"/>
  <c r="E17" i="18"/>
  <c r="E7" i="18"/>
  <c r="F7" i="18"/>
  <c r="J59" i="17"/>
  <c r="J60" i="17"/>
  <c r="J61" i="17"/>
  <c r="J62" i="17"/>
  <c r="J63" i="17"/>
  <c r="J64" i="17"/>
  <c r="J65" i="17"/>
  <c r="J66" i="17"/>
  <c r="J67" i="17"/>
  <c r="J68" i="17"/>
  <c r="J69" i="17"/>
  <c r="J70" i="17"/>
  <c r="J71" i="17"/>
  <c r="J58" i="17"/>
  <c r="J73" i="17"/>
  <c r="J74" i="17"/>
  <c r="J75" i="17"/>
  <c r="J76" i="17"/>
  <c r="J77" i="17"/>
  <c r="J78" i="17"/>
  <c r="J79" i="17"/>
  <c r="J80" i="17"/>
  <c r="J81" i="17"/>
  <c r="J82" i="17"/>
  <c r="J83" i="17"/>
  <c r="J84" i="17"/>
  <c r="J85" i="17"/>
  <c r="J72" i="17"/>
  <c r="J7" i="17"/>
  <c r="J8" i="17"/>
  <c r="J9" i="17"/>
  <c r="J10" i="17"/>
  <c r="J11" i="17"/>
  <c r="J12" i="17"/>
  <c r="J13" i="17"/>
  <c r="J14" i="17"/>
  <c r="J15" i="17"/>
  <c r="J16" i="17"/>
  <c r="J17" i="17"/>
  <c r="J18" i="17"/>
  <c r="J19" i="17"/>
  <c r="J20" i="17"/>
  <c r="J21" i="17"/>
  <c r="J22" i="17"/>
  <c r="J23" i="17"/>
  <c r="J24" i="17"/>
  <c r="J25" i="17"/>
  <c r="J26" i="17"/>
  <c r="J27" i="17"/>
  <c r="J28" i="17"/>
  <c r="J30" i="17"/>
  <c r="J35" i="17"/>
  <c r="J36" i="17"/>
  <c r="J37" i="17"/>
  <c r="J38" i="17"/>
  <c r="J39" i="17"/>
  <c r="J41" i="17"/>
  <c r="J42" i="17"/>
  <c r="J43" i="17"/>
  <c r="J44" i="17"/>
  <c r="J45" i="17"/>
  <c r="J46" i="17"/>
  <c r="J48" i="17"/>
  <c r="J49" i="17"/>
  <c r="J50" i="17"/>
  <c r="J51" i="17"/>
  <c r="J52" i="17"/>
  <c r="J53" i="17"/>
  <c r="J54" i="17"/>
  <c r="J55" i="17"/>
  <c r="J56" i="17"/>
  <c r="J57" i="17"/>
  <c r="J86" i="17"/>
  <c r="J87" i="17"/>
  <c r="J88" i="17"/>
  <c r="J89" i="17"/>
  <c r="J90" i="17"/>
  <c r="J91" i="17"/>
  <c r="J92" i="17"/>
  <c r="J93" i="17"/>
  <c r="J94" i="17"/>
  <c r="J95" i="17"/>
  <c r="J96" i="17"/>
  <c r="J97" i="17"/>
  <c r="J98" i="17"/>
  <c r="J99" i="17"/>
  <c r="J100" i="17"/>
  <c r="J101" i="17"/>
  <c r="J102" i="17"/>
  <c r="J103" i="17"/>
  <c r="J105" i="17"/>
  <c r="J106" i="17"/>
  <c r="J107" i="17"/>
  <c r="J108" i="17"/>
  <c r="J109" i="17"/>
  <c r="J113" i="17"/>
  <c r="J6" i="17"/>
  <c r="E58" i="17"/>
  <c r="E60" i="17"/>
  <c r="E61" i="17"/>
  <c r="E62" i="17"/>
  <c r="E63" i="17"/>
  <c r="E64" i="17"/>
  <c r="E65" i="17"/>
  <c r="E66" i="17"/>
  <c r="E67" i="17"/>
  <c r="E68" i="17"/>
  <c r="E69" i="17"/>
  <c r="E70" i="17"/>
  <c r="E71" i="17"/>
  <c r="E59" i="17"/>
  <c r="E102" i="17"/>
  <c r="E103" i="17"/>
  <c r="E105" i="17"/>
  <c r="E106" i="17"/>
  <c r="E107" i="17"/>
  <c r="E108" i="17"/>
  <c r="E109" i="17"/>
  <c r="E113" i="17"/>
  <c r="E100" i="17"/>
  <c r="E101" i="17"/>
  <c r="E90" i="17"/>
  <c r="E91" i="17"/>
  <c r="E92" i="17"/>
  <c r="E93" i="17"/>
  <c r="E94" i="17"/>
  <c r="E95" i="17"/>
  <c r="E96" i="17"/>
  <c r="E97" i="17"/>
  <c r="E98" i="17"/>
  <c r="E99" i="17"/>
  <c r="E86" i="17"/>
  <c r="E87" i="17"/>
  <c r="E88" i="17"/>
  <c r="E89" i="17"/>
  <c r="E78" i="17"/>
  <c r="E79" i="17"/>
  <c r="E80" i="17"/>
  <c r="E81" i="17"/>
  <c r="E82" i="17"/>
  <c r="E83" i="17"/>
  <c r="E84" i="17"/>
  <c r="E85" i="17"/>
  <c r="E72" i="17"/>
  <c r="E73" i="17"/>
  <c r="E74" i="17"/>
  <c r="E75" i="17"/>
  <c r="E76" i="17"/>
  <c r="E77" i="17"/>
  <c r="E57" i="17"/>
  <c r="E56" i="17"/>
  <c r="E55" i="17"/>
  <c r="E54" i="17"/>
  <c r="E53" i="17"/>
  <c r="E52" i="17"/>
  <c r="E51" i="17"/>
  <c r="E50" i="17"/>
  <c r="E49" i="17"/>
  <c r="E48" i="17"/>
  <c r="E46" i="17"/>
  <c r="E45" i="17"/>
  <c r="E44" i="17"/>
  <c r="E43" i="17"/>
  <c r="E42" i="17"/>
  <c r="E41" i="17"/>
  <c r="E39" i="17"/>
  <c r="E38" i="17"/>
  <c r="E37" i="17"/>
  <c r="E36" i="17"/>
  <c r="E35" i="17"/>
  <c r="E30" i="17"/>
  <c r="E28" i="17"/>
  <c r="E27" i="17"/>
  <c r="E26" i="17"/>
  <c r="E25" i="17"/>
  <c r="E24" i="17"/>
  <c r="E23" i="17"/>
  <c r="E22" i="17"/>
  <c r="E21" i="17"/>
  <c r="E20" i="17"/>
  <c r="E19" i="17"/>
  <c r="E18" i="17"/>
  <c r="E17" i="17"/>
  <c r="E16" i="17"/>
  <c r="E15" i="17"/>
  <c r="E14" i="17"/>
  <c r="E13" i="17"/>
  <c r="E12" i="17"/>
  <c r="E11" i="17"/>
  <c r="E10" i="17"/>
  <c r="E9" i="17"/>
  <c r="E8" i="17"/>
  <c r="E7" i="17"/>
  <c r="E6" i="17"/>
  <c r="J103" i="10"/>
  <c r="J104" i="10"/>
  <c r="J105" i="10"/>
  <c r="J106" i="10"/>
  <c r="J107" i="10"/>
  <c r="J108" i="10"/>
  <c r="J109" i="10"/>
  <c r="J110" i="10"/>
  <c r="J111" i="10"/>
  <c r="J112" i="10"/>
  <c r="J114" i="10"/>
  <c r="J101" i="10"/>
  <c r="J102" i="10"/>
  <c r="J88" i="10"/>
  <c r="J89" i="10"/>
  <c r="J90" i="10"/>
  <c r="J91" i="10"/>
  <c r="J92" i="10"/>
  <c r="J93" i="10"/>
  <c r="J94" i="10"/>
  <c r="J95" i="10"/>
  <c r="J96" i="10"/>
  <c r="J98" i="10"/>
  <c r="J100" i="10"/>
  <c r="J87" i="10"/>
  <c r="J74" i="10"/>
  <c r="J75" i="10"/>
  <c r="J76" i="10"/>
  <c r="J77" i="10"/>
  <c r="J78" i="10"/>
  <c r="J79" i="10"/>
  <c r="J80" i="10"/>
  <c r="J81" i="10"/>
  <c r="J82" i="10"/>
  <c r="J83" i="10"/>
  <c r="J84" i="10"/>
  <c r="J86" i="10"/>
  <c r="J73" i="10"/>
  <c r="J60" i="10"/>
  <c r="J61" i="10"/>
  <c r="J62" i="10"/>
  <c r="J63" i="10"/>
  <c r="J64" i="10"/>
  <c r="J65" i="10"/>
  <c r="J66" i="10"/>
  <c r="J67" i="10"/>
  <c r="J68" i="10"/>
  <c r="J69" i="10"/>
  <c r="J70" i="10"/>
  <c r="J72" i="10"/>
  <c r="J59" i="10"/>
  <c r="J58" i="10"/>
  <c r="J57" i="10"/>
  <c r="J56" i="10"/>
  <c r="J55" i="10"/>
  <c r="J54" i="10"/>
  <c r="J53" i="10"/>
  <c r="J52" i="10"/>
  <c r="J51" i="10"/>
  <c r="J50" i="10"/>
  <c r="J49" i="10"/>
  <c r="J47" i="10"/>
  <c r="J46" i="10"/>
  <c r="J45" i="10"/>
  <c r="J44" i="10"/>
  <c r="J43" i="10"/>
  <c r="J42" i="10"/>
  <c r="J40" i="10"/>
  <c r="J39" i="10"/>
  <c r="J38" i="10"/>
  <c r="J37" i="10"/>
  <c r="J36" i="10"/>
  <c r="J35" i="10"/>
  <c r="J33" i="10"/>
  <c r="J32" i="10"/>
  <c r="J27" i="10"/>
  <c r="J26" i="10"/>
  <c r="J25" i="10"/>
  <c r="J24" i="10"/>
  <c r="J23" i="10"/>
  <c r="J22" i="10"/>
  <c r="J21" i="10"/>
  <c r="J20" i="10"/>
  <c r="J19" i="10"/>
  <c r="J18" i="10"/>
  <c r="J17" i="10"/>
  <c r="J16" i="10"/>
  <c r="J15" i="10"/>
  <c r="J14" i="10"/>
  <c r="J13" i="10"/>
  <c r="J12" i="10"/>
  <c r="J11" i="10"/>
  <c r="J10" i="10"/>
  <c r="J9" i="10"/>
  <c r="J8" i="10"/>
  <c r="J7" i="10"/>
  <c r="J6" i="10"/>
  <c r="E90" i="10"/>
  <c r="E91" i="10"/>
  <c r="E92" i="10"/>
  <c r="E93" i="10"/>
  <c r="E94" i="10"/>
  <c r="E95" i="10"/>
  <c r="E96" i="10"/>
  <c r="E98" i="10"/>
  <c r="E100" i="10"/>
  <c r="E87" i="10"/>
  <c r="E88" i="10"/>
  <c r="E89" i="10"/>
  <c r="E74" i="10"/>
  <c r="E75" i="10"/>
  <c r="E76" i="10"/>
  <c r="E77" i="10"/>
  <c r="E78" i="10"/>
  <c r="E79" i="10"/>
  <c r="E80" i="10"/>
  <c r="E81" i="10"/>
  <c r="E82" i="10"/>
  <c r="E83" i="10"/>
  <c r="E84" i="10"/>
  <c r="E86" i="10"/>
  <c r="E73" i="10"/>
  <c r="E65" i="10"/>
  <c r="E66" i="10"/>
  <c r="E67" i="10"/>
  <c r="E68" i="10"/>
  <c r="E69" i="10"/>
  <c r="E70" i="10"/>
  <c r="E72" i="10"/>
  <c r="E59" i="10"/>
  <c r="E60" i="10"/>
  <c r="E61" i="10"/>
  <c r="E62" i="10"/>
  <c r="E63" i="10"/>
  <c r="E64" i="10"/>
  <c r="E58" i="10"/>
  <c r="E57" i="10"/>
  <c r="E56" i="10"/>
  <c r="E55" i="10"/>
  <c r="E54" i="10"/>
  <c r="E53" i="10"/>
  <c r="E52" i="10"/>
  <c r="E51" i="10"/>
  <c r="E50" i="10"/>
  <c r="E49" i="10"/>
  <c r="E47" i="10"/>
  <c r="E46" i="10"/>
  <c r="E45" i="10"/>
  <c r="E44" i="10"/>
  <c r="E43" i="10"/>
  <c r="E42" i="10"/>
  <c r="E40" i="10"/>
  <c r="E39" i="10"/>
  <c r="E38" i="10"/>
  <c r="E37" i="10"/>
  <c r="E36" i="10"/>
  <c r="E35" i="10"/>
  <c r="E33" i="10"/>
  <c r="E32" i="10"/>
  <c r="E31" i="10"/>
  <c r="E29" i="10"/>
  <c r="E28" i="10"/>
  <c r="E27" i="10"/>
  <c r="E26" i="10"/>
  <c r="E25" i="10"/>
  <c r="E24" i="10"/>
  <c r="E23" i="10"/>
  <c r="E22" i="10"/>
  <c r="E21" i="10"/>
  <c r="E20" i="10"/>
  <c r="E19" i="10"/>
  <c r="E18" i="10"/>
  <c r="E17" i="10"/>
  <c r="E16" i="10"/>
  <c r="E15" i="10"/>
  <c r="E14" i="10"/>
  <c r="E13" i="10"/>
  <c r="E12" i="10"/>
  <c r="E11" i="10"/>
  <c r="E10" i="10"/>
  <c r="E9" i="10"/>
  <c r="E8" i="10"/>
  <c r="E7" i="10"/>
  <c r="E6" i="10"/>
  <c r="J96" i="16"/>
  <c r="J97" i="16"/>
  <c r="J98" i="16"/>
  <c r="J99" i="16"/>
  <c r="J100" i="16"/>
  <c r="J101" i="16"/>
  <c r="J102" i="16"/>
  <c r="J103" i="16"/>
  <c r="J104" i="16"/>
  <c r="J105" i="16"/>
  <c r="J106" i="16"/>
  <c r="J107" i="16"/>
  <c r="J108" i="16"/>
  <c r="J95" i="16"/>
  <c r="J82" i="16"/>
  <c r="J83" i="16"/>
  <c r="J84" i="16"/>
  <c r="J85" i="16"/>
  <c r="J86" i="16"/>
  <c r="J87" i="16"/>
  <c r="J88" i="16"/>
  <c r="J89" i="16"/>
  <c r="J90" i="16"/>
  <c r="J91" i="16"/>
  <c r="J92" i="16"/>
  <c r="J94" i="16"/>
  <c r="J81" i="16"/>
  <c r="J68" i="16"/>
  <c r="J69" i="16"/>
  <c r="J70" i="16"/>
  <c r="J71" i="16"/>
  <c r="J72" i="16"/>
  <c r="J73" i="16"/>
  <c r="J74" i="16"/>
  <c r="J75" i="16"/>
  <c r="J76" i="16"/>
  <c r="J77" i="16"/>
  <c r="J78" i="16"/>
  <c r="J80" i="16"/>
  <c r="J67" i="16"/>
  <c r="J66" i="16"/>
  <c r="J51" i="16"/>
  <c r="J52" i="16"/>
  <c r="J53" i="16"/>
  <c r="J54" i="16"/>
  <c r="J55" i="16"/>
  <c r="J56" i="16"/>
  <c r="J57" i="16"/>
  <c r="J58" i="16"/>
  <c r="J50" i="16"/>
  <c r="J44" i="16"/>
  <c r="J45" i="16"/>
  <c r="J46" i="16"/>
  <c r="J47" i="16"/>
  <c r="J49" i="16"/>
  <c r="J43" i="16"/>
  <c r="J40" i="16"/>
  <c r="J42" i="16"/>
  <c r="J39" i="16"/>
  <c r="J37" i="16"/>
  <c r="J38" i="16"/>
  <c r="J36" i="16"/>
  <c r="J33" i="16"/>
  <c r="J35" i="16"/>
  <c r="J32" i="16"/>
  <c r="J29" i="16"/>
  <c r="J31" i="16"/>
  <c r="J28" i="16"/>
</calcChain>
</file>

<file path=xl/sharedStrings.xml><?xml version="1.0" encoding="utf-8"?>
<sst xmlns="http://schemas.openxmlformats.org/spreadsheetml/2006/main" count="1132" uniqueCount="314">
  <si>
    <t>Commencing Students</t>
  </si>
  <si>
    <t>All Students</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</si>
  <si>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</si>
  <si>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</si>
  <si>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</si>
  <si>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</si>
  <si>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</si>
  <si>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</si>
  <si>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</si>
  <si>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</si>
  <si>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</si>
  <si>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</si>
  <si>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</si>
  <si>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</si>
  <si>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</si>
  <si>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</si>
  <si>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</si>
  <si>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Enabling courses</t>
  </si>
  <si>
    <t>Non-award courses</t>
  </si>
  <si>
    <t>TOTAL</t>
  </si>
  <si>
    <t>Males</t>
  </si>
  <si>
    <t>Internal</t>
  </si>
  <si>
    <t>External</t>
  </si>
  <si>
    <t>Multi-modal</t>
  </si>
  <si>
    <t>Full-time</t>
  </si>
  <si>
    <t>Part-time</t>
  </si>
  <si>
    <t>Not stated</t>
  </si>
  <si>
    <t>Australian</t>
  </si>
  <si>
    <t>New Zealand</t>
  </si>
  <si>
    <t>Permanent Resident</t>
  </si>
  <si>
    <t>Overseas</t>
  </si>
  <si>
    <t>Humanitarian Visa</t>
  </si>
  <si>
    <t>Total Domestic</t>
  </si>
  <si>
    <t>Total Overseas</t>
  </si>
  <si>
    <t>Not a course of special interest</t>
  </si>
  <si>
    <t>A general nursing course required for initial registration</t>
  </si>
  <si>
    <t>A course providing initial teacher training</t>
  </si>
  <si>
    <t>A course in clinical psychology (as defined in the Commonwealth Grant Scheme Guidelines)</t>
  </si>
  <si>
    <t>Public Universities</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</si>
  <si>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</si>
  <si>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</si>
  <si>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</si>
  <si>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</si>
  <si>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</si>
  <si>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</si>
  <si>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</si>
  <si>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</si>
  <si>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</si>
  <si>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</si>
  <si>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</si>
  <si>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</si>
  <si>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</si>
  <si>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</si>
  <si>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</si>
  <si>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</si>
  <si>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</si>
  <si>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</si>
  <si>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</si>
  <si>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</si>
  <si>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</si>
  <si>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</si>
  <si>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</si>
  <si>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</si>
  <si>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</si>
  <si>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</si>
  <si>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</si>
  <si>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</si>
  <si>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</si>
  <si>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</si>
  <si>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</si>
  <si>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</si>
  <si>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</si>
  <si>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</si>
  <si>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</si>
  <si>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</si>
  <si>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</si>
  <si>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</si>
  <si>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</si>
  <si>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</si>
  <si>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</si>
  <si>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</si>
  <si>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</si>
  <si>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Macleay College</t>
  </si>
  <si>
    <t>Sydney College of Divinity</t>
  </si>
  <si>
    <t>Holmes Institute</t>
  </si>
  <si>
    <t>Holmesglen Institute of TAFE</t>
  </si>
  <si>
    <t>Marcus Oldham College</t>
  </si>
  <si>
    <t>Melbourne Institute of Technology</t>
  </si>
  <si>
    <t>Bond University</t>
  </si>
  <si>
    <t>Christian Heritage College</t>
  </si>
  <si>
    <t>The University of Notre Dame Australia</t>
  </si>
  <si>
    <t>Australian College of Theology</t>
  </si>
  <si>
    <t>Commencing Student Load</t>
  </si>
  <si>
    <t>All Student Load</t>
  </si>
  <si>
    <t>Total EFTSL</t>
  </si>
  <si>
    <t>No.</t>
  </si>
  <si>
    <t>% of total</t>
  </si>
  <si>
    <t>Level of Course</t>
  </si>
  <si>
    <t>Type of Attendance</t>
  </si>
  <si>
    <t>Citizenship</t>
  </si>
  <si>
    <t>Students undertaking Special Courses</t>
  </si>
  <si>
    <t>Total New South Wales</t>
  </si>
  <si>
    <t>Total Victoria</t>
  </si>
  <si>
    <t>Total Queensland</t>
  </si>
  <si>
    <t>Total Western Australia</t>
  </si>
  <si>
    <t>Total South Australia</t>
  </si>
  <si>
    <t xml:space="preserve">Total Tasmania </t>
  </si>
  <si>
    <t>Total Northern Territory</t>
  </si>
  <si>
    <t>Total Australian Capital Territory</t>
  </si>
  <si>
    <t>Total Multi-State</t>
  </si>
  <si>
    <t>CONTENTS</t>
  </si>
  <si>
    <t>&lt;Back to contents&gt;</t>
  </si>
  <si>
    <t>Broad Discipline Group</t>
  </si>
  <si>
    <t xml:space="preserve"> &lt;Back to contents&gt;</t>
  </si>
  <si>
    <t>EFTSL</t>
  </si>
  <si>
    <t xml:space="preserve">Public Universities </t>
  </si>
  <si>
    <t>Total Postgraduate</t>
  </si>
  <si>
    <t>Total Undergraduate</t>
  </si>
  <si>
    <t>State of Institution</t>
  </si>
  <si>
    <t xml:space="preserve">Total EFTSL </t>
  </si>
  <si>
    <t xml:space="preserve">TOTAL </t>
  </si>
  <si>
    <t>Broad Field of Education (Domestic students)</t>
  </si>
  <si>
    <t>Broad Field of Education (Overseas students)</t>
  </si>
  <si>
    <t>Canberra Institute of Technology</t>
  </si>
  <si>
    <t>Deakin University</t>
  </si>
  <si>
    <t>Mixed Field Programs</t>
  </si>
  <si>
    <t>Postgraduate Cross Institution Programs</t>
  </si>
  <si>
    <t>Undergraduate Cross Institution Programs</t>
  </si>
  <si>
    <t>np not published.</t>
  </si>
  <si>
    <t>Total Domestic Onshore</t>
  </si>
  <si>
    <t>Study Group Australia Pty Ltd</t>
  </si>
  <si>
    <t>Tabor College NSW</t>
  </si>
  <si>
    <t>Box Hill Institute</t>
  </si>
  <si>
    <t>Monash College</t>
  </si>
  <si>
    <t>Jazz Music Institute</t>
  </si>
  <si>
    <t>Curtin College</t>
  </si>
  <si>
    <t>Tabor Adelaide</t>
  </si>
  <si>
    <t>Australian Catholic University</t>
  </si>
  <si>
    <t>Master's (Extended)</t>
  </si>
  <si>
    <t>Photography Studies College (Melbourne)</t>
  </si>
  <si>
    <t>TAFE SA</t>
  </si>
  <si>
    <t>Sydney Institute of Traditional Chinese Medicine</t>
  </si>
  <si>
    <t>TAFE Queensland</t>
  </si>
  <si>
    <t>All Higher Education Institutions</t>
  </si>
  <si>
    <t>Private Universities and Non-University Higher Education Institutions</t>
  </si>
  <si>
    <t>University of Divinity</t>
  </si>
  <si>
    <t>The University of New England</t>
  </si>
  <si>
    <t>The University of Newcastle</t>
  </si>
  <si>
    <t>Flinders University</t>
  </si>
  <si>
    <t>Australian College of Applied Psychology</t>
  </si>
  <si>
    <t>Australian Institute of Music</t>
  </si>
  <si>
    <t>National Art School</t>
  </si>
  <si>
    <t>Sydney Institute of Business and Technology</t>
  </si>
  <si>
    <t>The Australian College of Physical Education</t>
  </si>
  <si>
    <t>Chisholm Institute</t>
  </si>
  <si>
    <t>Collarts</t>
  </si>
  <si>
    <t>Leo Cussen Institute</t>
  </si>
  <si>
    <t>William Angliss Institute of TAFE</t>
  </si>
  <si>
    <t>Australian Institute of Professional Counsellors</t>
  </si>
  <si>
    <t>Endeavour College of Natural Health</t>
  </si>
  <si>
    <t>Eynesbury</t>
  </si>
  <si>
    <t>International College of Hotel Management</t>
  </si>
  <si>
    <t>Western Sydney University</t>
  </si>
  <si>
    <t>Australasian College of Health and Wellness</t>
  </si>
  <si>
    <t>Australian Film, Television and Radio School</t>
  </si>
  <si>
    <t>Excelsia College</t>
  </si>
  <si>
    <t>The National Institute of Dramatic Art</t>
  </si>
  <si>
    <t>South Aust Institute of Business &amp; Technology</t>
  </si>
  <si>
    <t>The University of Sydney</t>
  </si>
  <si>
    <t>University of New South Wales</t>
  </si>
  <si>
    <t>University of Wollongong</t>
  </si>
  <si>
    <t>CQUniversity</t>
  </si>
  <si>
    <t>Academy of Information Technology</t>
  </si>
  <si>
    <t>Alphacrucis College</t>
  </si>
  <si>
    <t>Australian Academy of Music and Performing Arts</t>
  </si>
  <si>
    <t>Campion College</t>
  </si>
  <si>
    <t>International College of Management, Sydney</t>
  </si>
  <si>
    <t>JMC Academy</t>
  </si>
  <si>
    <t>Kaplan Higher Education</t>
  </si>
  <si>
    <t>Kent Institute Australia</t>
  </si>
  <si>
    <t>Moore Theological College</t>
  </si>
  <si>
    <t>Morling College</t>
  </si>
  <si>
    <t>Nan Tien Institute</t>
  </si>
  <si>
    <t>S P Jain School of Global Management</t>
  </si>
  <si>
    <t>TAFE NSW</t>
  </si>
  <si>
    <t>The College of Law</t>
  </si>
  <si>
    <t>Think: Colleges Pty Ltd</t>
  </si>
  <si>
    <t>UTS:INSEARCH</t>
  </si>
  <si>
    <t>Universal Business School Sydney (UBSS)</t>
  </si>
  <si>
    <t>Australian Guild of Music Education Inc.</t>
  </si>
  <si>
    <t>Eastern College Australia</t>
  </si>
  <si>
    <t>MIECAT</t>
  </si>
  <si>
    <t>Stotts Colleges</t>
  </si>
  <si>
    <t>The Cairnmillar Institute</t>
  </si>
  <si>
    <t>VIT (Victorian Institute of Technology)</t>
  </si>
  <si>
    <t>Gestalt Therapy Brisbane</t>
  </si>
  <si>
    <t>North Metropolitan TAFE</t>
  </si>
  <si>
    <t>Perth Bible College</t>
  </si>
  <si>
    <t>Adelaide Central School of Art</t>
  </si>
  <si>
    <t>Adelaide College of Divinity</t>
  </si>
  <si>
    <t>Australian Institute of Business</t>
  </si>
  <si>
    <t>Carnegie Mellon University Australia</t>
  </si>
  <si>
    <t>Le Cordon Bleu Australia</t>
  </si>
  <si>
    <t>Torrens University Australia</t>
  </si>
  <si>
    <t>(b) A course of study in medicine, completion of which would allow provisional registration as a medical practitioner by an authority of a State, a territory or the Commonwealth.</t>
  </si>
  <si>
    <t>(c) A course of study in veterinary science, completion of which would satisfy the academic requirements for registration as a veterinary surgeon orveterinary practitioner by an authority of a State, a Territory or the Commonwealth.</t>
  </si>
  <si>
    <t>(d) A course of study in dentistry, completion of which would satisfy the academic requirements for registration as a dentist by an authority of a State, a territory or the Commonwealth.</t>
  </si>
  <si>
    <r>
      <t>A course leading to provisional registration as a medical practitioner</t>
    </r>
    <r>
      <rPr>
        <vertAlign val="superscript"/>
        <sz val="10"/>
        <rFont val="Arial"/>
        <family val="2"/>
      </rPr>
      <t>(b)</t>
    </r>
  </si>
  <si>
    <r>
      <t>A course leading to a registration as a veterinary practitioner</t>
    </r>
    <r>
      <rPr>
        <vertAlign val="superscript"/>
        <sz val="10"/>
        <rFont val="Arial"/>
        <family val="2"/>
      </rPr>
      <t>(c)</t>
    </r>
  </si>
  <si>
    <r>
      <t>A course leading to registration as a dental practitioner</t>
    </r>
    <r>
      <rPr>
        <vertAlign val="superscript"/>
        <sz val="10"/>
        <rFont val="Arial"/>
        <family val="2"/>
      </rPr>
      <t>(d)</t>
    </r>
  </si>
  <si>
    <t>(a) Public Universities (Table A).</t>
  </si>
  <si>
    <t>(a) Private Universities (Table B and C) and Non-University Higher Education Institutions.</t>
  </si>
  <si>
    <r>
      <t>Public Universities</t>
    </r>
    <r>
      <rPr>
        <b/>
        <vertAlign val="superscript"/>
        <sz val="10"/>
        <rFont val="Arial"/>
        <family val="2"/>
      </rPr>
      <t>(a)</t>
    </r>
  </si>
  <si>
    <t>University of Technology Sydney</t>
  </si>
  <si>
    <t>Batchelor Institute of Indigenous Tertiary Education</t>
  </si>
  <si>
    <t>Charles Darwin University</t>
  </si>
  <si>
    <r>
      <t>Private Universities and Non-University Higher Education Institutions</t>
    </r>
    <r>
      <rPr>
        <b/>
        <vertAlign val="superscript"/>
        <sz val="10"/>
        <rFont val="Arial"/>
        <family val="2"/>
      </rPr>
      <t>(c)</t>
    </r>
  </si>
  <si>
    <t>(c) Private Universities (Table B and C) and Non-University Higher Education Institutions.</t>
  </si>
  <si>
    <t>Kaplan Business School</t>
  </si>
  <si>
    <t>The Australian Institute of Theological Education</t>
  </si>
  <si>
    <t>Wentworth Institute</t>
  </si>
  <si>
    <t>Edith Cowan College</t>
  </si>
  <si>
    <t>Ikon Institute of Australia</t>
  </si>
  <si>
    <t>Australian College of Nursing Ltd</t>
  </si>
  <si>
    <t>Curtin University</t>
  </si>
  <si>
    <t>Australian Institute of Management Education &amp; Training</t>
  </si>
  <si>
    <t>Whitehouse Institute of Design; Australia</t>
  </si>
  <si>
    <t>Northern Melbourne Institute of TAFE</t>
  </si>
  <si>
    <t>Health Education &amp; Training Institute</t>
  </si>
  <si>
    <t>Kings Own Institute</t>
  </si>
  <si>
    <t>ISN Psychology Pty Ltd</t>
  </si>
  <si>
    <t>LCI Melbourne</t>
  </si>
  <si>
    <t>Engineering Institute of Technology Pty Ltd</t>
  </si>
  <si>
    <t>Higher Education Leadership Institute</t>
  </si>
  <si>
    <t>National Institute of Organisation Dynamics Aust</t>
  </si>
  <si>
    <t>Navigation links are to the right</t>
  </si>
  <si>
    <t>State</t>
  </si>
  <si>
    <t>Institution</t>
  </si>
  <si>
    <t>Broad Field of Education 
(All students)</t>
  </si>
  <si>
    <t>Broad Field of Education
(All students)</t>
  </si>
  <si>
    <t>Females</t>
  </si>
  <si>
    <t>Undergraduate short courses</t>
  </si>
  <si>
    <t>Indeterminate/Intersex/Unspecified</t>
  </si>
  <si>
    <t>Australian National Institute of Management and Commerce</t>
  </si>
  <si>
    <t>Griffith College</t>
  </si>
  <si>
    <t>The Performing Arts Conservatory</t>
  </si>
  <si>
    <t>A course of study in aviation listed in the FEE-HELP Guidelines 2017</t>
  </si>
  <si>
    <t>Not provided</t>
  </si>
  <si>
    <t>Gender</t>
  </si>
  <si>
    <t>Mode of Attendance</t>
  </si>
  <si>
    <t>Indigenous Indicator</t>
  </si>
  <si>
    <t>(a) A course of study in medicine, completion of which would allow provisional registration as a medical practitioner by an authority of a State, a territory or the Commonwealth.</t>
  </si>
  <si>
    <t>(b) A course of study in veterinary science, completion of which would satisfy the academic requirements for registration as a veterinary surgeon orveterinary practitioner by an authority of a State, a Territory or the Commonwealth.</t>
  </si>
  <si>
    <t>(c) A course of study in dentistry, completion of which would satisfy the academic requirements for registration as a dentist by an authority of a State, a territory or the Commonwealth.</t>
  </si>
  <si>
    <t>(d) Data excludes overseas students and domestic students where permanent home address is overseas.</t>
  </si>
  <si>
    <t>(e) Low SES postcode measure is based on the students' postcode of permanent home residence. Students are classified as being Low SES if their permanent postcode is in an area in the bottom 25% of the 2016 SEIFA Education and Occupation Index for 15-64 year olds.</t>
  </si>
  <si>
    <t>(g) These data take into account the coding of combined courses to two fields of education. As a consequence, counting both fields of education forcombined courses means that the totals may be less than the sum of all broad fields of education.</t>
  </si>
  <si>
    <r>
      <t>Total</t>
    </r>
    <r>
      <rPr>
        <b/>
        <vertAlign val="superscript"/>
        <sz val="10"/>
        <rFont val="Arial"/>
        <family val="2"/>
      </rPr>
      <t>(g)</t>
    </r>
  </si>
  <si>
    <r>
      <t>Total Domestic students</t>
    </r>
    <r>
      <rPr>
        <b/>
        <vertAlign val="superscript"/>
        <sz val="10"/>
        <rFont val="Arial"/>
        <family val="2"/>
      </rPr>
      <t>(g)</t>
    </r>
  </si>
  <si>
    <r>
      <t>Total Overseas students</t>
    </r>
    <r>
      <rPr>
        <b/>
        <vertAlign val="superscript"/>
        <sz val="10"/>
        <rFont val="Arial"/>
        <family val="2"/>
      </rPr>
      <t>(g)</t>
    </r>
  </si>
  <si>
    <r>
      <t>A course leading to provisional registration as a medical practitioner</t>
    </r>
    <r>
      <rPr>
        <vertAlign val="superscript"/>
        <sz val="10"/>
        <rFont val="Arial"/>
        <family val="2"/>
      </rPr>
      <t>(a)</t>
    </r>
  </si>
  <si>
    <r>
      <t>A course leading to a registration as a veterinary practitioner</t>
    </r>
    <r>
      <rPr>
        <vertAlign val="superscript"/>
        <sz val="10"/>
        <rFont val="Arial"/>
        <family val="2"/>
      </rPr>
      <t>(b)</t>
    </r>
  </si>
  <si>
    <r>
      <t>A course leading to registration as a dental practitioner</t>
    </r>
    <r>
      <rPr>
        <vertAlign val="superscript"/>
        <sz val="10"/>
        <rFont val="Arial"/>
        <family val="2"/>
      </rPr>
      <t>(c)</t>
    </r>
  </si>
  <si>
    <r>
      <t>All Fields of Education</t>
    </r>
    <r>
      <rPr>
        <b/>
        <vertAlign val="superscript"/>
        <sz val="10"/>
        <rFont val="Arial"/>
        <family val="2"/>
      </rPr>
      <t>(e)</t>
    </r>
  </si>
  <si>
    <r>
      <t>Total Domestic students</t>
    </r>
    <r>
      <rPr>
        <b/>
        <vertAlign val="superscript"/>
        <sz val="10"/>
        <rFont val="Arial"/>
        <family val="2"/>
      </rPr>
      <t>(e)</t>
    </r>
  </si>
  <si>
    <r>
      <t>Total Overseas students</t>
    </r>
    <r>
      <rPr>
        <b/>
        <vertAlign val="superscript"/>
        <sz val="10"/>
        <rFont val="Arial"/>
        <family val="2"/>
      </rPr>
      <t>(e)</t>
    </r>
  </si>
  <si>
    <t>(e) These data take into account the coding of combined courses to two fields of education. As a consequence, counting both fields of education forcombined courses means that the totals may be less than the sum of all broad fields of education.</t>
  </si>
  <si>
    <t>(c) A course of study in veterinary science, completion of which would satisfy the academic requirements for registration as a veterinary surgeon or veterinary practitioner by an authority of a State, a Territory or the Commonwealth.</t>
  </si>
  <si>
    <t>Crown Institute of Higher Education</t>
  </si>
  <si>
    <t>Avondale University</t>
  </si>
  <si>
    <t>SAE Institute Pty Ltd</t>
  </si>
  <si>
    <t>UOW College Australia</t>
  </si>
  <si>
    <t>La Trobe College Australia</t>
  </si>
  <si>
    <t>Ozford Institute of Higher Education Pty Ltd</t>
  </si>
  <si>
    <t>Southern Cross Education Institute (Higher Education)</t>
  </si>
  <si>
    <t>Australian Chiropractic College Limited</t>
  </si>
  <si>
    <t>(b) Previously Deakin College</t>
  </si>
  <si>
    <r>
      <t>Melbourne Institute of Business and Technology</t>
    </r>
    <r>
      <rPr>
        <vertAlign val="superscript"/>
        <sz val="10"/>
        <rFont val="Arial"/>
        <family val="2"/>
      </rPr>
      <t>(b)</t>
    </r>
  </si>
  <si>
    <t>Federation University Australia</t>
  </si>
  <si>
    <t xml:space="preserve"> 2022 Full Year Student Summary</t>
  </si>
  <si>
    <t>Table 1: Summary of student numbers, 2022</t>
  </si>
  <si>
    <t>Table 2: Summary of student numbers - Public Universities, 2022</t>
  </si>
  <si>
    <t>Table 3: Summary of student numbers - Private Universities and Non-University Higher Education Institutions, 2022</t>
  </si>
  <si>
    <t>Table 4: Summary of student numbers - List of  Higher Education Institutions, 2022</t>
  </si>
  <si>
    <t>Table 5: Summary of  student load (EFTSL), 2022</t>
  </si>
  <si>
    <t>Table 6: Summary of student load (EFTSL) - Public Universities, 2022</t>
  </si>
  <si>
    <t>Table 7: Summary of student load (EFTSL) - Private Universities and Non-University Higher Education Institutions, 2022</t>
  </si>
  <si>
    <t>Table 8: Summary of student load (EFTSL)  - List of Higher Education Institutions, 2022</t>
  </si>
  <si>
    <t>% change from 2021</t>
  </si>
  <si>
    <t>Table 4: Summary of student numbers - List of Higher Education Institutions, 2022</t>
  </si>
  <si>
    <t>Table 8: Summary of student load (EFTSL) - List of Higher Education Institutions, 2022</t>
  </si>
  <si>
    <t>Low SES (postcode measure 2021 SEIFA)</t>
  </si>
  <si>
    <t>Other SES (postcode measure 2021 SEIFA)</t>
  </si>
  <si>
    <t>Metropolitan (2021 ASGS)</t>
  </si>
  <si>
    <t>Regional (2021 ASGS)</t>
  </si>
  <si>
    <t>Remote (2021 ASGS)</t>
  </si>
  <si>
    <t>Unknown (2021 ASGS)</t>
  </si>
  <si>
    <t>Asia Pacific International College</t>
  </si>
  <si>
    <t>Russo Business School Pty Ltd</t>
  </si>
  <si>
    <t>EQUALS International (Aust) Pty Ltd</t>
  </si>
  <si>
    <t>np</t>
  </si>
  <si>
    <t>&lt; 5</t>
  </si>
  <si>
    <t>(f) Regional and Remote categories are derived from the 2021 Australian Statistical Geography Standard (ASGS).</t>
  </si>
  <si>
    <t>First Nations</t>
  </si>
  <si>
    <t>Non-Indigenous</t>
  </si>
  <si>
    <t>Broad Field of Education (First Nations students)</t>
  </si>
  <si>
    <r>
      <t>Total First Nations students</t>
    </r>
    <r>
      <rPr>
        <b/>
        <vertAlign val="superscript"/>
        <sz val="10"/>
        <rFont val="Arial"/>
        <family val="2"/>
      </rPr>
      <t>(g)</t>
    </r>
  </si>
  <si>
    <r>
      <t>Total First Nations students</t>
    </r>
    <r>
      <rPr>
        <b/>
        <vertAlign val="superscript"/>
        <sz val="10"/>
        <rFont val="Arial"/>
        <family val="2"/>
      </rPr>
      <t>(e)</t>
    </r>
  </si>
  <si>
    <r>
      <t>Low SES  
(SEIFA)</t>
    </r>
    <r>
      <rPr>
        <b/>
        <vertAlign val="superscript"/>
        <sz val="9"/>
        <rFont val="Arial"/>
        <family val="2"/>
      </rPr>
      <t>(d)(e)</t>
    </r>
  </si>
  <si>
    <r>
      <t>Regional and remote
(ASGS)</t>
    </r>
    <r>
      <rPr>
        <b/>
        <vertAlign val="superscript"/>
        <sz val="9"/>
        <rFont val="Arial"/>
        <family val="2"/>
      </rPr>
      <t>(d)(f)</t>
    </r>
  </si>
  <si>
    <r>
      <t>Table 2: Summary of student numbers - Public Universities</t>
    </r>
    <r>
      <rPr>
        <b/>
        <vertAlign val="superscript"/>
        <sz val="10"/>
        <rFont val="Arial"/>
        <family val="2"/>
      </rPr>
      <t>(a)</t>
    </r>
    <r>
      <rPr>
        <b/>
        <sz val="10"/>
        <rFont val="Arial"/>
        <family val="2"/>
      </rPr>
      <t>, 2022</t>
    </r>
  </si>
  <si>
    <r>
      <t>Table 3: Summary of student numbers - Private Universities and Non-University Higher Education Institutions</t>
    </r>
    <r>
      <rPr>
        <b/>
        <vertAlign val="superscript"/>
        <sz val="10"/>
        <rFont val="Arial"/>
        <family val="2"/>
      </rPr>
      <t>(a)</t>
    </r>
    <r>
      <rPr>
        <b/>
        <sz val="10"/>
        <rFont val="Arial"/>
        <family val="2"/>
      </rPr>
      <t>, 2022</t>
    </r>
  </si>
  <si>
    <r>
      <t>Table 7: Summary of student load (EFTSL) - Private Universities and Non-University Higher Education Institutions</t>
    </r>
    <r>
      <rPr>
        <b/>
        <vertAlign val="superscript"/>
        <sz val="10"/>
        <rFont val="Arial"/>
        <family val="2"/>
      </rPr>
      <t>(a)</t>
    </r>
    <r>
      <rPr>
        <b/>
        <sz val="10"/>
        <rFont val="Arial"/>
        <family val="2"/>
      </rPr>
      <t>, 2022</t>
    </r>
  </si>
  <si>
    <r>
      <t>Table 6: Summary of student load (EFTSL) - Public Universities</t>
    </r>
    <r>
      <rPr>
        <b/>
        <vertAlign val="superscript"/>
        <sz val="10"/>
        <rFont val="Arial"/>
        <family val="2"/>
      </rPr>
      <t>(a)</t>
    </r>
    <r>
      <rPr>
        <b/>
        <sz val="10"/>
        <rFont val="Arial"/>
        <family val="2"/>
      </rPr>
      <t>,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</si>
</sst>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40">
    <font>
      <sz val="10"/>
      <name val="Arial"/>
    </font>
    <font>
      <sz val="10"/>
      <name val="Arial"/>
      <family val="2"/>
    </font>
    <font>
      <sz val="8"/>
      <name val="Arial"/>
      <family val="2"/>
    </font>
    <font>
      <sz val="10"/>
      <name val="Arial"/>
      <family val="2"/>
    </font>
    <font>
      <u/>
      <sz val="10"/>
      <color indexed="12"/>
      <name val="Arial"/>
      <family val="2"/>
    </font>
    <font>
      <b/>
      <sz val="10"/>
      <name val="Arial"/>
      <family val="2"/>
    </font>
    <font>
      <sz val="9"/>
      <name val="Arial"/>
      <family val="2"/>
    </font>
    <font>
      <u/>
      <sz val="10"/>
      <color indexed="12"/>
      <name val="Arial"/>
      <family val="2"/>
    </font>
    <font>
      <sz val="9"/>
      <color indexed="8"/>
      <name val="Arial"/>
      <family val="2"/>
    </font>
    <font>
      <sz val="20"/>
      <name val="Arial"/>
      <family val="2"/>
    </font>
    <font>
      <sz val="14"/>
      <name val="Arial"/>
      <family val="2"/>
    </font>
    <font>
      <sz val="12"/>
      <name val="Arial"/>
      <family val="2"/>
    </font>
    <font>
      <u/>
      <sz val="12"/>
      <color indexed="12"/>
      <name val="Arial"/>
      <family val="2"/>
    </font>
    <font>
      <b/>
      <vertAlign val="superscript"/>
      <sz val="10"/>
      <name val="Arial"/>
      <family val="2"/>
    </font>
    <font>
      <vertAlign val="superscript"/>
      <sz val="10"/>
      <name val="Arial"/>
      <family val="2"/>
    </font>
    <font>
      <b/>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0"/>
      <color rgb="FF0000FF"/>
      <name val="Arial"/>
      <family val="2"/>
    </font>
    <font>
      <sz val="10"/>
      <color theme="1"/>
      <name val="Arial"/>
      <family val="2"/>
    </font>
    <font>
      <b/>
      <sz val="10"/>
      <color theme="1"/>
      <name val="Arial"/>
      <family val="2"/>
    </font>
    <font>
      <sz val="10"/>
      <color theme="0"/>
      <name val="Arial"/>
      <family val="2"/>
    </font>
    <font>
      <sz val="9.5"/>
      <color rgb="FF000000"/>
      <name val="Albany AMT"/>
    </font>
    <font>
      <sz val="8"/>
      <name val="Arial"/>
      <family val="2"/>
    </font>
    <font>
      <b/>
      <vertAlign val="superscript"/>
      <sz val="9"/>
      <name val="Arial"/>
      <family val="2"/>
    </font>
  </fonts>
  <fills count="37">
    <fill>
      <patternFill patternType="none"/>
    </fill>
    <fill>
      <patternFill patternType="gray125"/>
    </fill>
    <fill>
      <patternFill patternType="solid">
        <fgColor indexed="50"/>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00"/>
        <bgColor rgb="FF00000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80">
    <xf numFmtId="0" fontId="0" fillId="0" borderId="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2" applyNumberFormat="0" applyAlignment="0" applyProtection="0"/>
    <xf numFmtId="0" fontId="20" fillId="30" borderId="13" applyNumberFormat="0" applyAlignment="0" applyProtection="0"/>
    <xf numFmtId="0" fontId="21" fillId="0" borderId="0" applyNumberFormat="0" applyFill="0" applyBorder="0" applyAlignment="0" applyProtection="0"/>
    <xf numFmtId="0" fontId="22" fillId="31" borderId="0" applyNumberFormat="0" applyBorder="0" applyAlignment="0" applyProtection="0"/>
    <xf numFmtId="0" fontId="23" fillId="0" borderId="14" applyNumberFormat="0" applyFill="0" applyAlignment="0" applyProtection="0"/>
    <xf numFmtId="0" fontId="24" fillId="0" borderId="15" applyNumberFormat="0" applyFill="0" applyAlignment="0" applyProtection="0"/>
    <xf numFmtId="0" fontId="25" fillId="0" borderId="16" applyNumberFormat="0" applyFill="0" applyAlignment="0" applyProtection="0"/>
    <xf numFmtId="0" fontId="25"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6" fillId="32" borderId="12" applyNumberFormat="0" applyAlignment="0" applyProtection="0"/>
    <xf numFmtId="0" fontId="27" fillId="0" borderId="17" applyNumberFormat="0" applyFill="0" applyAlignment="0" applyProtection="0"/>
    <xf numFmtId="0" fontId="28"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16" fillId="34" borderId="18" applyNumberFormat="0" applyFont="0" applyAlignment="0" applyProtection="0"/>
    <xf numFmtId="0" fontId="29" fillId="29" borderId="1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30" fillId="0" borderId="0" applyNumberFormat="0" applyFill="0" applyBorder="0" applyAlignment="0" applyProtection="0"/>
    <xf numFmtId="0" fontId="31" fillId="0" borderId="20" applyNumberFormat="0" applyFill="0" applyAlignment="0" applyProtection="0"/>
    <xf numFmtId="0" fontId="32" fillId="0" borderId="0" applyNumberFormat="0" applyFill="0" applyBorder="0" applyAlignment="0" applyProtection="0"/>
    <xf numFmtId="0" fontId="37" fillId="0" borderId="0"/>
  </cellStyleXfs>
  <cellXfs count="584">
    <xf numFmtId="0" fontId="0" fillId="0" borderId="0" xfId="0"/>
    <xf numFmtId="0" fontId="5" fillId="0" borderId="1" xfId="0" applyFont="1" applyBorder="1" applyAlignment="1">
      <alignment horizontal="center" wrapText="1"/>
    </xf>
    <xf numFmtId="0" fontId="5" fillId="0" borderId="0" xfId="0" applyFont="1" applyAlignment="1">
      <alignment horizontal="center" wrapText="1"/>
    </xf>
    <xf numFmtId="0" fontId="6" fillId="0" borderId="0" xfId="0" applyFont="1" applyAlignment="1">
      <alignment horizontal="left"/>
    </xf>
    <xf numFmtId="164" fontId="5" fillId="0" borderId="0" xfId="0" applyNumberFormat="1" applyFont="1" applyAlignment="1">
      <alignment wrapText="1"/>
    </xf>
    <xf numFmtId="164" fontId="5" fillId="0" borderId="2" xfId="0" applyNumberFormat="1" applyFont="1" applyBorder="1" applyAlignment="1">
      <alignment wrapText="1"/>
    </xf>
    <xf numFmtId="0" fontId="1" fillId="0" borderId="0" xfId="0" applyFont="1" applyAlignment="1">
      <alignment horizontal="left"/>
    </xf>
    <xf numFmtId="3" fontId="1" fillId="0" borderId="0" xfId="0" applyNumberFormat="1" applyFont="1" applyAlignment="1">
      <alignment wrapText="1"/>
    </xf>
    <xf numFmtId="164" fontId="1" fillId="0" borderId="0" xfId="0" applyNumberFormat="1" applyFont="1" applyAlignment="1">
      <alignment wrapText="1"/>
    </xf>
    <xf numFmtId="0" fontId="1" fillId="0" borderId="0" xfId="0" applyFont="1" applyAlignment="1">
      <alignment horizontal="center" wrapText="1"/>
    </xf>
    <xf numFmtId="0" fontId="1" fillId="0" borderId="2" xfId="0" applyFont="1" applyBorder="1" applyAlignment="1">
      <alignment horizontal="center" wrapText="1"/>
    </xf>
    <xf numFmtId="164" fontId="1" fillId="0" borderId="2" xfId="0" applyNumberFormat="1" applyFont="1" applyBorder="1" applyAlignment="1">
      <alignment horizontal="center" wrapText="1"/>
    </xf>
    <xf numFmtId="3" fontId="5" fillId="0" borderId="0" xfId="0" applyNumberFormat="1" applyFont="1" applyAlignment="1">
      <alignment wrapText="1"/>
    </xf>
    <xf numFmtId="0" fontId="5" fillId="0" borderId="0" xfId="0" applyFont="1"/>
    <xf numFmtId="164" fontId="5" fillId="0" borderId="0" xfId="0" applyNumberFormat="1" applyFont="1"/>
    <xf numFmtId="164" fontId="5" fillId="0" borderId="2" xfId="0" applyNumberFormat="1" applyFont="1" applyBorder="1"/>
    <xf numFmtId="3" fontId="5" fillId="0" borderId="2" xfId="0" applyNumberFormat="1" applyFont="1" applyBorder="1" applyAlignment="1">
      <alignment wrapText="1"/>
    </xf>
    <xf numFmtId="164" fontId="1" fillId="0" borderId="0" xfId="0" applyNumberFormat="1" applyFont="1"/>
    <xf numFmtId="0" fontId="1" fillId="0" borderId="0" xfId="0" applyFont="1" applyAlignment="1">
      <alignment wrapText="1"/>
    </xf>
    <xf numFmtId="0" fontId="1" fillId="0" borderId="0" xfId="0" applyFont="1"/>
    <xf numFmtId="0" fontId="1" fillId="0" borderId="2" xfId="0" applyFont="1" applyBorder="1"/>
    <xf numFmtId="164" fontId="1" fillId="0" borderId="2" xfId="0" applyNumberFormat="1" applyFont="1" applyBorder="1"/>
    <xf numFmtId="0" fontId="33" fillId="0" borderId="0" xfId="34" applyFont="1" applyAlignment="1" applyProtection="1">
      <alignment horizontal="left"/>
    </xf>
    <xf numFmtId="0" fontId="9" fillId="0" borderId="0" xfId="0" applyFont="1"/>
    <xf numFmtId="0" fontId="11" fillId="0" borderId="0" xfId="0" applyFont="1" applyAlignment="1">
      <alignment wrapText="1"/>
    </xf>
    <xf numFmtId="0" fontId="4" fillId="0" borderId="0" xfId="34" applyAlignment="1" applyProtection="1">
      <alignment wrapText="1"/>
    </xf>
    <xf numFmtId="0" fontId="4" fillId="0" borderId="0" xfId="34" applyAlignment="1" applyProtection="1"/>
    <xf numFmtId="0" fontId="4" fillId="0" borderId="0" xfId="34" applyAlignment="1" applyProtection="1">
      <alignment horizontal="left"/>
    </xf>
    <xf numFmtId="0" fontId="12" fillId="0" borderId="0" xfId="34" applyFont="1" applyAlignment="1" applyProtection="1">
      <alignment wrapText="1"/>
    </xf>
    <xf numFmtId="3" fontId="1" fillId="0" borderId="0" xfId="220" applyNumberFormat="1" applyFont="1" applyAlignment="1">
      <alignment wrapText="1"/>
    </xf>
    <xf numFmtId="3" fontId="5" fillId="0" borderId="0" xfId="220" applyNumberFormat="1" applyFont="1" applyAlignment="1">
      <alignment wrapText="1"/>
    </xf>
    <xf numFmtId="3" fontId="1" fillId="0" borderId="0" xfId="228" applyNumberFormat="1" applyFont="1" applyAlignment="1">
      <alignment wrapText="1"/>
    </xf>
    <xf numFmtId="3" fontId="1" fillId="0" borderId="0" xfId="251" applyNumberFormat="1" applyFont="1" applyAlignment="1">
      <alignment wrapText="1"/>
    </xf>
    <xf numFmtId="3" fontId="1" fillId="0" borderId="0" xfId="263" applyNumberFormat="1" applyFont="1" applyAlignment="1">
      <alignment wrapText="1"/>
    </xf>
    <xf numFmtId="3" fontId="1" fillId="0" borderId="0" xfId="232" applyNumberFormat="1" applyFont="1" applyAlignment="1">
      <alignment wrapText="1"/>
    </xf>
    <xf numFmtId="3" fontId="1" fillId="0" borderId="0" xfId="265" applyNumberFormat="1" applyFont="1" applyAlignment="1">
      <alignment wrapText="1"/>
    </xf>
    <xf numFmtId="3" fontId="5" fillId="0" borderId="2" xfId="239" applyNumberFormat="1" applyFont="1" applyBorder="1" applyAlignment="1">
      <alignment wrapText="1"/>
    </xf>
    <xf numFmtId="3" fontId="1" fillId="0" borderId="0" xfId="271" applyNumberFormat="1" applyFont="1" applyAlignment="1">
      <alignment wrapText="1"/>
    </xf>
    <xf numFmtId="3" fontId="5" fillId="0" borderId="0" xfId="271" applyNumberFormat="1" applyFont="1" applyAlignment="1">
      <alignment wrapText="1"/>
    </xf>
    <xf numFmtId="3" fontId="1" fillId="0" borderId="0" xfId="275" applyNumberFormat="1" applyFont="1" applyAlignment="1">
      <alignment wrapText="1"/>
    </xf>
    <xf numFmtId="3" fontId="1" fillId="0" borderId="0" xfId="279" applyNumberFormat="1" applyFont="1" applyAlignment="1">
      <alignment wrapText="1"/>
    </xf>
    <xf numFmtId="3" fontId="1" fillId="0" borderId="0" xfId="283" applyNumberFormat="1" applyFont="1" applyAlignment="1">
      <alignment wrapText="1"/>
    </xf>
    <xf numFmtId="3" fontId="1" fillId="0" borderId="0" xfId="287" applyNumberFormat="1" applyFont="1" applyAlignment="1">
      <alignment wrapText="1"/>
    </xf>
    <xf numFmtId="3" fontId="1" fillId="0" borderId="0" xfId="291" applyNumberFormat="1" applyFont="1" applyAlignment="1">
      <alignment wrapText="1"/>
    </xf>
    <xf numFmtId="3" fontId="5" fillId="0" borderId="0" xfId="291" applyNumberFormat="1" applyFont="1" applyAlignment="1">
      <alignment wrapText="1"/>
    </xf>
    <xf numFmtId="3" fontId="1" fillId="0" borderId="0" xfId="295" applyNumberFormat="1" applyFont="1" applyAlignment="1">
      <alignment wrapText="1"/>
    </xf>
    <xf numFmtId="3" fontId="1" fillId="0" borderId="0" xfId="299" applyNumberFormat="1" applyFont="1" applyAlignment="1">
      <alignment wrapText="1"/>
    </xf>
    <xf numFmtId="3" fontId="1" fillId="0" borderId="0" xfId="303" applyNumberFormat="1" applyFont="1" applyAlignment="1">
      <alignment wrapText="1"/>
    </xf>
    <xf numFmtId="3" fontId="1" fillId="0" borderId="0" xfId="307" applyNumberFormat="1" applyFont="1" applyAlignment="1">
      <alignment wrapText="1"/>
    </xf>
    <xf numFmtId="3" fontId="1" fillId="0" borderId="0" xfId="311" applyNumberFormat="1" applyFont="1" applyAlignment="1">
      <alignment wrapText="1"/>
    </xf>
    <xf numFmtId="3" fontId="1" fillId="0" borderId="0" xfId="313" applyNumberFormat="1" applyFont="1" applyAlignment="1">
      <alignment wrapText="1"/>
    </xf>
    <xf numFmtId="3" fontId="5" fillId="0" borderId="2" xfId="287" applyNumberFormat="1" applyFont="1" applyBorder="1" applyAlignment="1">
      <alignment wrapText="1"/>
    </xf>
    <xf numFmtId="3" fontId="1" fillId="0" borderId="0" xfId="319" applyNumberFormat="1" applyFont="1" applyAlignment="1">
      <alignment wrapText="1"/>
    </xf>
    <xf numFmtId="3" fontId="5" fillId="0" borderId="0" xfId="319" applyNumberFormat="1" applyFont="1" applyAlignment="1">
      <alignment wrapText="1"/>
    </xf>
    <xf numFmtId="3" fontId="1" fillId="0" borderId="0" xfId="323" applyNumberFormat="1" applyFont="1" applyAlignment="1">
      <alignment wrapText="1"/>
    </xf>
    <xf numFmtId="3" fontId="1" fillId="0" borderId="0" xfId="327" applyNumberFormat="1" applyFont="1" applyAlignment="1">
      <alignment wrapText="1"/>
    </xf>
    <xf numFmtId="3" fontId="1" fillId="0" borderId="0" xfId="331" applyNumberFormat="1" applyFont="1" applyAlignment="1">
      <alignment wrapText="1"/>
    </xf>
    <xf numFmtId="3" fontId="1" fillId="0" borderId="0" xfId="335" applyNumberFormat="1" applyFont="1" applyAlignment="1">
      <alignment wrapText="1"/>
    </xf>
    <xf numFmtId="3" fontId="1" fillId="0" borderId="0" xfId="339" applyNumberFormat="1" applyFont="1" applyAlignment="1">
      <alignment wrapText="1"/>
    </xf>
    <xf numFmtId="3" fontId="5" fillId="0" borderId="0" xfId="339" applyNumberFormat="1" applyFont="1" applyAlignment="1">
      <alignment wrapText="1"/>
    </xf>
    <xf numFmtId="3" fontId="1" fillId="0" borderId="0" xfId="343" applyNumberFormat="1" applyFont="1" applyAlignment="1">
      <alignment wrapText="1"/>
    </xf>
    <xf numFmtId="3" fontId="1" fillId="0" borderId="0" xfId="0" applyNumberFormat="1" applyFont="1"/>
    <xf numFmtId="0" fontId="5" fillId="0" borderId="2" xfId="0" applyFont="1" applyBorder="1" applyAlignment="1">
      <alignment horizontal="left"/>
    </xf>
    <xf numFmtId="3" fontId="1" fillId="0" borderId="0" xfId="116" applyNumberFormat="1" applyFont="1" applyAlignment="1">
      <alignment wrapText="1"/>
    </xf>
    <xf numFmtId="3" fontId="5" fillId="0" borderId="0" xfId="116" applyNumberFormat="1" applyFont="1" applyAlignment="1">
      <alignment wrapText="1"/>
    </xf>
    <xf numFmtId="3" fontId="1" fillId="0" borderId="0" xfId="120" applyNumberFormat="1" applyFont="1" applyAlignment="1">
      <alignment wrapText="1"/>
    </xf>
    <xf numFmtId="3" fontId="5" fillId="0" borderId="0" xfId="120" applyNumberFormat="1" applyFont="1" applyAlignment="1">
      <alignment wrapText="1"/>
    </xf>
    <xf numFmtId="3" fontId="1" fillId="0" borderId="0" xfId="124" applyNumberFormat="1" applyFont="1" applyAlignment="1">
      <alignment wrapText="1"/>
    </xf>
    <xf numFmtId="3" fontId="1" fillId="0" borderId="0" xfId="128" applyNumberFormat="1" applyFont="1" applyAlignment="1">
      <alignment wrapText="1"/>
    </xf>
    <xf numFmtId="3" fontId="1" fillId="0" borderId="0" xfId="132" applyNumberFormat="1" applyFont="1" applyAlignment="1">
      <alignment wrapText="1"/>
    </xf>
    <xf numFmtId="3" fontId="5" fillId="0" borderId="0" xfId="132" applyNumberFormat="1" applyFont="1" applyAlignment="1">
      <alignment wrapText="1"/>
    </xf>
    <xf numFmtId="3" fontId="1" fillId="0" borderId="0" xfId="136" applyNumberFormat="1" applyFont="1" applyAlignment="1">
      <alignment wrapText="1"/>
    </xf>
    <xf numFmtId="3" fontId="5" fillId="0" borderId="0" xfId="136" applyNumberFormat="1" applyFont="1" applyAlignment="1">
      <alignment wrapText="1"/>
    </xf>
    <xf numFmtId="3" fontId="1" fillId="0" borderId="0" xfId="140" applyNumberFormat="1" applyFont="1" applyAlignment="1">
      <alignment wrapText="1"/>
    </xf>
    <xf numFmtId="3" fontId="34" fillId="0" borderId="0" xfId="146" applyNumberFormat="1" applyFont="1" applyAlignment="1">
      <alignment wrapText="1"/>
    </xf>
    <xf numFmtId="3" fontId="1" fillId="0" borderId="0" xfId="186" applyNumberFormat="1" applyFont="1" applyAlignment="1">
      <alignment wrapText="1"/>
    </xf>
    <xf numFmtId="3" fontId="1" fillId="0" borderId="0" xfId="190" applyNumberFormat="1" applyFont="1" applyAlignment="1">
      <alignment wrapText="1"/>
    </xf>
    <xf numFmtId="3" fontId="1" fillId="0" borderId="0" xfId="194" applyNumberFormat="1" applyFont="1" applyAlignment="1">
      <alignment wrapText="1"/>
    </xf>
    <xf numFmtId="3" fontId="1" fillId="0" borderId="0" xfId="202" applyNumberFormat="1" applyFont="1" applyAlignment="1">
      <alignment wrapText="1"/>
    </xf>
    <xf numFmtId="3" fontId="34" fillId="0" borderId="0" xfId="208" applyNumberFormat="1" applyFont="1" applyAlignment="1">
      <alignment wrapText="1"/>
    </xf>
    <xf numFmtId="3" fontId="35" fillId="0" borderId="2" xfId="216" applyNumberFormat="1" applyFont="1" applyBorder="1" applyAlignment="1">
      <alignment wrapText="1"/>
    </xf>
    <xf numFmtId="164" fontId="1" fillId="0" borderId="0" xfId="0" applyNumberFormat="1" applyFont="1" applyAlignment="1">
      <alignment horizontal="right"/>
    </xf>
    <xf numFmtId="3" fontId="5" fillId="0" borderId="2" xfId="116" applyNumberFormat="1" applyFont="1" applyBorder="1" applyAlignment="1">
      <alignment wrapText="1"/>
    </xf>
    <xf numFmtId="3" fontId="1" fillId="0" borderId="0" xfId="188" applyNumberFormat="1" applyFont="1" applyAlignment="1">
      <alignment wrapText="1"/>
    </xf>
    <xf numFmtId="164" fontId="1" fillId="0" borderId="0" xfId="869" applyNumberFormat="1" applyFont="1" applyAlignment="1"/>
    <xf numFmtId="3" fontId="34" fillId="0" borderId="0" xfId="56" applyNumberFormat="1" applyFont="1" applyAlignment="1">
      <alignment wrapText="1"/>
    </xf>
    <xf numFmtId="3" fontId="34" fillId="0" borderId="0" xfId="174" applyNumberFormat="1" applyFont="1" applyAlignment="1">
      <alignment wrapText="1"/>
    </xf>
    <xf numFmtId="3" fontId="1" fillId="35" borderId="0" xfId="299" applyNumberFormat="1" applyFont="1" applyFill="1" applyAlignment="1">
      <alignment wrapText="1"/>
    </xf>
    <xf numFmtId="3" fontId="1" fillId="35" borderId="0" xfId="0" applyNumberFormat="1" applyFont="1" applyFill="1" applyAlignment="1">
      <alignment horizontal="right" wrapText="1"/>
    </xf>
    <xf numFmtId="164" fontId="1" fillId="35" borderId="0" xfId="0" applyNumberFormat="1" applyFont="1" applyFill="1" applyAlignment="1">
      <alignment wrapText="1"/>
    </xf>
    <xf numFmtId="3" fontId="1" fillId="35" borderId="0" xfId="0" applyNumberFormat="1" applyFont="1" applyFill="1" applyAlignment="1">
      <alignment wrapText="1"/>
    </xf>
    <xf numFmtId="0" fontId="1" fillId="35" borderId="0" xfId="0" applyFont="1" applyFill="1"/>
    <xf numFmtId="3" fontId="1" fillId="35" borderId="0" xfId="319" applyNumberFormat="1" applyFont="1" applyFill="1" applyAlignment="1">
      <alignment horizontal="right" wrapText="1"/>
    </xf>
    <xf numFmtId="3" fontId="1" fillId="35" borderId="0" xfId="319" applyNumberFormat="1" applyFont="1" applyFill="1" applyAlignment="1">
      <alignment wrapText="1"/>
    </xf>
    <xf numFmtId="3" fontId="5" fillId="35" borderId="0" xfId="319" applyNumberFormat="1" applyFont="1" applyFill="1" applyAlignment="1">
      <alignment wrapText="1"/>
    </xf>
    <xf numFmtId="164" fontId="5" fillId="35" borderId="0" xfId="0" applyNumberFormat="1" applyFont="1" applyFill="1" applyAlignment="1">
      <alignment wrapText="1"/>
    </xf>
    <xf numFmtId="3" fontId="1" fillId="35" borderId="0" xfId="132" applyNumberFormat="1" applyFont="1" applyFill="1" applyAlignment="1">
      <alignment horizontal="right" wrapText="1"/>
    </xf>
    <xf numFmtId="3" fontId="1" fillId="35" borderId="0" xfId="132" applyNumberFormat="1" applyFont="1" applyFill="1" applyAlignment="1">
      <alignment wrapText="1"/>
    </xf>
    <xf numFmtId="3" fontId="5" fillId="35" borderId="0" xfId="132" applyNumberFormat="1" applyFont="1" applyFill="1" applyAlignment="1">
      <alignment wrapText="1"/>
    </xf>
    <xf numFmtId="3" fontId="1" fillId="35" borderId="0" xfId="186" applyNumberFormat="1" applyFont="1" applyFill="1" applyAlignment="1">
      <alignment wrapText="1"/>
    </xf>
    <xf numFmtId="3" fontId="1" fillId="35" borderId="0" xfId="190" applyNumberFormat="1" applyFont="1" applyFill="1" applyAlignment="1">
      <alignment horizontal="right" wrapText="1"/>
    </xf>
    <xf numFmtId="3" fontId="1" fillId="35" borderId="0" xfId="190" applyNumberFormat="1" applyFont="1" applyFill="1" applyAlignment="1">
      <alignment wrapText="1"/>
    </xf>
    <xf numFmtId="0" fontId="1" fillId="0" borderId="0" xfId="234" applyAlignment="1">
      <alignment vertical="top" wrapText="1"/>
    </xf>
    <xf numFmtId="0" fontId="1" fillId="0" borderId="0" xfId="234" applyAlignment="1">
      <alignment wrapText="1"/>
    </xf>
    <xf numFmtId="0" fontId="5" fillId="0" borderId="0" xfId="234" applyFont="1" applyAlignment="1">
      <alignment horizontal="left" wrapText="1"/>
    </xf>
    <xf numFmtId="0" fontId="1" fillId="0" borderId="0" xfId="234" applyAlignment="1">
      <alignment horizontal="left" wrapText="1"/>
    </xf>
    <xf numFmtId="0" fontId="5" fillId="0" borderId="2" xfId="234" applyFont="1" applyBorder="1" applyAlignment="1">
      <alignment horizontal="left" wrapText="1"/>
    </xf>
    <xf numFmtId="0" fontId="6" fillId="0" borderId="0" xfId="234" applyFont="1" applyAlignment="1">
      <alignment horizontal="left"/>
    </xf>
    <xf numFmtId="0" fontId="6" fillId="0" borderId="0" xfId="234" applyFont="1"/>
    <xf numFmtId="0" fontId="1" fillId="0" borderId="0" xfId="234"/>
    <xf numFmtId="0" fontId="5" fillId="0" borderId="0" xfId="234" applyFont="1" applyAlignment="1">
      <alignment horizontal="left"/>
    </xf>
    <xf numFmtId="0" fontId="5" fillId="0" borderId="2" xfId="234" applyFont="1" applyBorder="1"/>
    <xf numFmtId="0" fontId="1" fillId="0" borderId="0" xfId="234" applyAlignment="1">
      <alignment horizontal="left"/>
    </xf>
    <xf numFmtId="0" fontId="5" fillId="0" borderId="2" xfId="234" applyFont="1" applyBorder="1" applyAlignment="1">
      <alignment horizontal="left"/>
    </xf>
    <xf numFmtId="0" fontId="34" fillId="0" borderId="0" xfId="232" applyFont="1" applyAlignment="1">
      <alignment horizontal="left" wrapText="1"/>
    </xf>
    <xf numFmtId="0" fontId="34" fillId="0" borderId="0" xfId="234" applyFont="1" applyAlignment="1">
      <alignment horizontal="left"/>
    </xf>
    <xf numFmtId="0" fontId="1" fillId="35" borderId="0" xfId="234" applyFill="1" applyAlignment="1">
      <alignment horizontal="left" wrapText="1"/>
    </xf>
    <xf numFmtId="0" fontId="5" fillId="35" borderId="2" xfId="234" applyFont="1" applyFill="1" applyBorder="1" applyAlignment="1">
      <alignment horizontal="left" wrapText="1"/>
    </xf>
    <xf numFmtId="3" fontId="1" fillId="0" borderId="0" xfId="140" applyNumberFormat="1" applyFont="1" applyAlignment="1">
      <alignment horizontal="right" wrapText="1"/>
    </xf>
    <xf numFmtId="3" fontId="5" fillId="0" borderId="2" xfId="132" applyNumberFormat="1" applyFont="1" applyBorder="1" applyAlignment="1">
      <alignment horizontal="right" wrapText="1"/>
    </xf>
    <xf numFmtId="164" fontId="5" fillId="0" borderId="2" xfId="0" applyNumberFormat="1" applyFont="1" applyBorder="1" applyAlignment="1">
      <alignment horizontal="right" wrapText="1"/>
    </xf>
    <xf numFmtId="0" fontId="6" fillId="0" borderId="0" xfId="0" applyFont="1"/>
    <xf numFmtId="164" fontId="1" fillId="0" borderId="0" xfId="869" applyNumberFormat="1" applyFont="1" applyBorder="1" applyAlignment="1"/>
    <xf numFmtId="164" fontId="5" fillId="0" borderId="0" xfId="869" applyNumberFormat="1" applyFont="1" applyAlignment="1"/>
    <xf numFmtId="3" fontId="1" fillId="0" borderId="0" xfId="232" applyNumberFormat="1" applyFont="1"/>
    <xf numFmtId="3" fontId="1" fillId="0" borderId="0" xfId="70" applyNumberFormat="1" applyFont="1" applyAlignment="1">
      <alignment wrapText="1"/>
    </xf>
    <xf numFmtId="3" fontId="34" fillId="0" borderId="0" xfId="90" applyNumberFormat="1" applyFont="1" applyAlignment="1">
      <alignment wrapText="1"/>
    </xf>
    <xf numFmtId="0" fontId="8" fillId="0" borderId="0" xfId="0" applyFont="1" applyAlignment="1">
      <alignment horizontal="left"/>
    </xf>
    <xf numFmtId="3" fontId="1" fillId="0" borderId="0" xfId="0" applyNumberFormat="1" applyFont="1" applyAlignment="1">
      <alignment horizontal="right" wrapText="1"/>
    </xf>
    <xf numFmtId="3" fontId="34" fillId="0" borderId="0" xfId="52" applyNumberFormat="1" applyFont="1" applyAlignment="1">
      <alignment wrapText="1"/>
    </xf>
    <xf numFmtId="3" fontId="1" fillId="0" borderId="0" xfId="72" applyNumberFormat="1" applyFont="1" applyAlignment="1">
      <alignment wrapText="1"/>
    </xf>
    <xf numFmtId="165" fontId="1" fillId="0" borderId="0" xfId="224" applyNumberFormat="1" applyFont="1" applyAlignment="1">
      <alignment wrapText="1"/>
    </xf>
    <xf numFmtId="165" fontId="1" fillId="0" borderId="0" xfId="235" applyNumberFormat="1" applyFont="1" applyAlignment="1">
      <alignment wrapText="1"/>
    </xf>
    <xf numFmtId="165" fontId="1" fillId="0" borderId="0" xfId="239" applyNumberFormat="1" applyFont="1" applyAlignment="1">
      <alignment wrapText="1"/>
    </xf>
    <xf numFmtId="165" fontId="1" fillId="0" borderId="0" xfId="243" applyNumberFormat="1" applyFont="1" applyAlignment="1">
      <alignment wrapText="1"/>
    </xf>
    <xf numFmtId="165" fontId="5" fillId="0" borderId="0" xfId="243" applyNumberFormat="1" applyFont="1" applyAlignment="1">
      <alignment wrapText="1"/>
    </xf>
    <xf numFmtId="165" fontId="1" fillId="0" borderId="0" xfId="247" applyNumberFormat="1" applyFont="1" applyAlignment="1">
      <alignment wrapText="1"/>
    </xf>
    <xf numFmtId="165" fontId="1" fillId="0" borderId="0" xfId="232" applyNumberFormat="1" applyFont="1"/>
    <xf numFmtId="165" fontId="1" fillId="0" borderId="0" xfId="255" applyNumberFormat="1" applyFont="1" applyAlignment="1">
      <alignment wrapText="1"/>
    </xf>
    <xf numFmtId="165" fontId="1" fillId="0" borderId="0" xfId="259" applyNumberFormat="1" applyFont="1" applyAlignment="1">
      <alignment wrapText="1"/>
    </xf>
    <xf numFmtId="3" fontId="5" fillId="0" borderId="2" xfId="353" applyNumberFormat="1" applyFont="1" applyBorder="1" applyAlignment="1">
      <alignment wrapText="1"/>
    </xf>
    <xf numFmtId="3" fontId="5" fillId="0" borderId="2" xfId="337" applyNumberFormat="1" applyFont="1" applyBorder="1" applyAlignment="1">
      <alignment wrapText="1"/>
    </xf>
    <xf numFmtId="3" fontId="1" fillId="0" borderId="0" xfId="82" applyNumberFormat="1" applyFont="1" applyAlignment="1">
      <alignment wrapText="1"/>
    </xf>
    <xf numFmtId="3" fontId="1" fillId="0" borderId="0" xfId="82" applyNumberFormat="1" applyFont="1" applyAlignment="1">
      <alignment horizontal="right" wrapText="1"/>
    </xf>
    <xf numFmtId="0" fontId="10" fillId="0" borderId="0" xfId="0" applyFont="1" applyAlignment="1">
      <alignment vertical="center"/>
    </xf>
    <xf numFmtId="0" fontId="1" fillId="0" borderId="0" xfId="0" applyFont="1" applyAlignment="1">
      <alignment vertical="center"/>
    </xf>
    <xf numFmtId="0" fontId="1" fillId="0" borderId="1" xfId="0" applyFont="1" applyBorder="1"/>
    <xf numFmtId="0" fontId="5" fillId="0" borderId="2" xfId="0" applyFont="1" applyBorder="1"/>
    <xf numFmtId="0" fontId="34" fillId="0" borderId="1" xfId="234" applyFont="1" applyBorder="1" applyAlignment="1">
      <alignment horizontal="left"/>
    </xf>
    <xf numFmtId="164" fontId="1" fillId="0" borderId="1" xfId="0" applyNumberFormat="1" applyFont="1" applyBorder="1" applyAlignment="1">
      <alignment wrapText="1"/>
    </xf>
    <xf numFmtId="164" fontId="1" fillId="0" borderId="1" xfId="0" applyNumberFormat="1" applyFont="1" applyBorder="1"/>
    <xf numFmtId="3" fontId="1" fillId="0" borderId="1" xfId="0" applyNumberFormat="1" applyFont="1" applyBorder="1" applyAlignment="1">
      <alignment wrapText="1"/>
    </xf>
    <xf numFmtId="0" fontId="1" fillId="0" borderId="1" xfId="234" applyBorder="1" applyAlignment="1">
      <alignment horizontal="left"/>
    </xf>
    <xf numFmtId="3" fontId="34" fillId="0" borderId="1" xfId="52" applyNumberFormat="1" applyFont="1" applyBorder="1" applyAlignment="1">
      <alignment horizontal="right" wrapText="1"/>
    </xf>
    <xf numFmtId="0" fontId="1" fillId="0" borderId="1" xfId="0" applyFont="1" applyBorder="1" applyAlignment="1">
      <alignment wrapText="1"/>
    </xf>
    <xf numFmtId="3" fontId="35" fillId="0" borderId="2" xfId="52" applyNumberFormat="1" applyFont="1" applyBorder="1" applyAlignment="1">
      <alignment wrapText="1"/>
    </xf>
    <xf numFmtId="3" fontId="34" fillId="0" borderId="1" xfId="56" applyNumberFormat="1" applyFont="1" applyBorder="1" applyAlignment="1">
      <alignment wrapText="1"/>
    </xf>
    <xf numFmtId="3" fontId="35" fillId="0" borderId="2" xfId="56" applyNumberFormat="1" applyFont="1" applyBorder="1" applyAlignment="1">
      <alignment wrapText="1"/>
    </xf>
    <xf numFmtId="0" fontId="5" fillId="0" borderId="3" xfId="234" applyFont="1" applyBorder="1" applyAlignment="1">
      <alignment horizontal="left"/>
    </xf>
    <xf numFmtId="0" fontId="1" fillId="0" borderId="3" xfId="0" applyFont="1" applyBorder="1"/>
    <xf numFmtId="0" fontId="5" fillId="0" borderId="3" xfId="0" applyFont="1" applyBorder="1"/>
    <xf numFmtId="164" fontId="5" fillId="0" borderId="3" xfId="0" applyNumberFormat="1" applyFont="1" applyBorder="1"/>
    <xf numFmtId="3" fontId="1" fillId="0" borderId="1" xfId="74" applyNumberFormat="1" applyFont="1" applyBorder="1" applyAlignment="1">
      <alignment wrapText="1"/>
    </xf>
    <xf numFmtId="0" fontId="1" fillId="0" borderId="1" xfId="234" applyBorder="1"/>
    <xf numFmtId="3" fontId="5" fillId="0" borderId="2" xfId="190" applyNumberFormat="1" applyFont="1" applyBorder="1" applyAlignment="1">
      <alignment wrapText="1"/>
    </xf>
    <xf numFmtId="3" fontId="1" fillId="0" borderId="1" xfId="194" applyNumberFormat="1" applyFont="1" applyBorder="1" applyAlignment="1">
      <alignment wrapText="1"/>
    </xf>
    <xf numFmtId="3" fontId="5" fillId="0" borderId="2" xfId="194" applyNumberFormat="1" applyFont="1" applyBorder="1" applyAlignment="1">
      <alignment wrapText="1"/>
    </xf>
    <xf numFmtId="3" fontId="5" fillId="0" borderId="2" xfId="202" applyNumberFormat="1" applyFont="1" applyBorder="1" applyAlignment="1">
      <alignment wrapText="1"/>
    </xf>
    <xf numFmtId="3" fontId="5" fillId="0" borderId="1" xfId="0" applyNumberFormat="1" applyFont="1" applyBorder="1" applyAlignment="1">
      <alignment wrapText="1"/>
    </xf>
    <xf numFmtId="3" fontId="35" fillId="0" borderId="2" xfId="208" applyNumberFormat="1" applyFont="1" applyBorder="1" applyAlignment="1">
      <alignment wrapText="1"/>
    </xf>
    <xf numFmtId="3" fontId="34" fillId="0" borderId="1" xfId="212" applyNumberFormat="1" applyFont="1" applyBorder="1" applyAlignment="1">
      <alignment wrapText="1"/>
    </xf>
    <xf numFmtId="3" fontId="35" fillId="0" borderId="2" xfId="212" applyNumberFormat="1" applyFont="1" applyBorder="1" applyAlignment="1">
      <alignment wrapText="1"/>
    </xf>
    <xf numFmtId="0" fontId="5" fillId="0" borderId="0" xfId="234" applyFont="1"/>
    <xf numFmtId="0" fontId="5" fillId="0" borderId="0" xfId="234" applyFont="1" applyAlignment="1">
      <alignment horizontal="left" vertical="top"/>
    </xf>
    <xf numFmtId="0" fontId="5" fillId="0" borderId="0" xfId="0" applyFont="1" applyAlignment="1">
      <alignment vertical="top"/>
    </xf>
    <xf numFmtId="164" fontId="5" fillId="0" borderId="0" xfId="0" applyNumberFormat="1" applyFont="1" applyAlignment="1">
      <alignment vertical="top"/>
    </xf>
    <xf numFmtId="0" fontId="1" fillId="0" borderId="2" xfId="234" applyBorder="1" applyAlignment="1">
      <alignment wrapText="1"/>
    </xf>
    <xf numFmtId="0" fontId="6" fillId="0" borderId="0" xfId="234" applyFont="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1" fillId="0" borderId="4" xfId="234" applyBorder="1" applyAlignment="1">
      <alignment horizontal="left" wrapText="1"/>
    </xf>
    <xf numFmtId="3" fontId="1" fillId="0" borderId="1" xfId="220" applyNumberFormat="1" applyFont="1" applyBorder="1" applyAlignment="1">
      <alignment wrapText="1"/>
    </xf>
    <xf numFmtId="0" fontId="1" fillId="0" borderId="5" xfId="234" applyBorder="1" applyAlignment="1">
      <alignment horizontal="left" wrapText="1"/>
    </xf>
    <xf numFmtId="0" fontId="5" fillId="0" borderId="5" xfId="234" applyFont="1" applyBorder="1" applyAlignment="1">
      <alignment horizontal="left" wrapText="1"/>
    </xf>
    <xf numFmtId="0" fontId="5" fillId="0" borderId="6" xfId="234" applyFont="1" applyBorder="1" applyAlignment="1">
      <alignment horizontal="left" wrapText="1"/>
    </xf>
    <xf numFmtId="3" fontId="5" fillId="0" borderId="2" xfId="220" applyNumberFormat="1" applyFont="1" applyBorder="1" applyAlignment="1">
      <alignment wrapText="1"/>
    </xf>
    <xf numFmtId="3" fontId="5" fillId="0" borderId="2" xfId="222" applyNumberFormat="1" applyFont="1" applyBorder="1" applyAlignment="1">
      <alignment wrapText="1"/>
    </xf>
    <xf numFmtId="165" fontId="5" fillId="0" borderId="2" xfId="224" applyNumberFormat="1" applyFont="1" applyBorder="1" applyAlignment="1">
      <alignment wrapText="1"/>
    </xf>
    <xf numFmtId="3" fontId="1" fillId="0" borderId="1" xfId="228" applyNumberFormat="1" applyFont="1" applyBorder="1" applyAlignment="1">
      <alignment wrapText="1"/>
    </xf>
    <xf numFmtId="3" fontId="5" fillId="0" borderId="2" xfId="224" applyNumberFormat="1" applyFont="1" applyBorder="1" applyAlignment="1">
      <alignment wrapText="1"/>
    </xf>
    <xf numFmtId="165" fontId="1" fillId="0" borderId="1" xfId="235" applyNumberFormat="1" applyFont="1" applyBorder="1" applyAlignment="1">
      <alignment wrapText="1"/>
    </xf>
    <xf numFmtId="165" fontId="5" fillId="0" borderId="2" xfId="239" applyNumberFormat="1" applyFont="1" applyBorder="1" applyAlignment="1">
      <alignment wrapText="1"/>
    </xf>
    <xf numFmtId="165" fontId="1" fillId="0" borderId="1" xfId="243" applyNumberFormat="1" applyFont="1" applyBorder="1" applyAlignment="1">
      <alignment wrapText="1"/>
    </xf>
    <xf numFmtId="165" fontId="5" fillId="0" borderId="2" xfId="243" applyNumberFormat="1" applyFont="1" applyBorder="1" applyAlignment="1">
      <alignment wrapText="1"/>
    </xf>
    <xf numFmtId="0" fontId="1" fillId="0" borderId="5" xfId="0" applyFont="1" applyBorder="1" applyAlignment="1">
      <alignment horizontal="left" wrapText="1"/>
    </xf>
    <xf numFmtId="0" fontId="5" fillId="0" borderId="6" xfId="0" applyFont="1" applyBorder="1" applyAlignment="1">
      <alignment horizontal="left" wrapText="1"/>
    </xf>
    <xf numFmtId="3" fontId="5" fillId="0" borderId="2" xfId="232" applyNumberFormat="1" applyFont="1" applyBorder="1"/>
    <xf numFmtId="165" fontId="5" fillId="0" borderId="2" xfId="232" applyNumberFormat="1" applyFont="1" applyBorder="1"/>
    <xf numFmtId="3" fontId="1" fillId="0" borderId="5" xfId="0" applyNumberFormat="1" applyFont="1" applyBorder="1" applyAlignment="1">
      <alignment wrapText="1"/>
    </xf>
    <xf numFmtId="0" fontId="5" fillId="0" borderId="2" xfId="234" applyFont="1" applyBorder="1" applyAlignment="1">
      <alignment horizontal="left" vertical="top"/>
    </xf>
    <xf numFmtId="3" fontId="1" fillId="0" borderId="1" xfId="271" applyNumberFormat="1" applyFont="1" applyBorder="1" applyAlignment="1">
      <alignment wrapText="1"/>
    </xf>
    <xf numFmtId="3" fontId="5" fillId="0" borderId="2" xfId="271" applyNumberFormat="1" applyFont="1" applyBorder="1" applyAlignment="1">
      <alignment wrapText="1"/>
    </xf>
    <xf numFmtId="3" fontId="1" fillId="0" borderId="1" xfId="275" applyNumberFormat="1" applyFont="1" applyBorder="1" applyAlignment="1">
      <alignment wrapText="1"/>
    </xf>
    <xf numFmtId="3" fontId="1" fillId="0" borderId="1" xfId="279" applyNumberFormat="1" applyFont="1" applyBorder="1" applyAlignment="1">
      <alignment wrapText="1"/>
    </xf>
    <xf numFmtId="3" fontId="1" fillId="0" borderId="1" xfId="283" applyNumberFormat="1" applyFont="1" applyBorder="1" applyAlignment="1">
      <alignment wrapText="1"/>
    </xf>
    <xf numFmtId="3" fontId="1" fillId="0" borderId="1" xfId="287" applyNumberFormat="1" applyFont="1" applyBorder="1" applyAlignment="1">
      <alignment wrapText="1"/>
    </xf>
    <xf numFmtId="3" fontId="5" fillId="0" borderId="2" xfId="291" applyNumberFormat="1" applyFont="1" applyBorder="1" applyAlignment="1">
      <alignment wrapText="1"/>
    </xf>
    <xf numFmtId="3" fontId="1" fillId="0" borderId="1" xfId="299" applyNumberFormat="1" applyFont="1" applyBorder="1" applyAlignment="1">
      <alignment wrapText="1"/>
    </xf>
    <xf numFmtId="3" fontId="1" fillId="0" borderId="1" xfId="303" applyNumberFormat="1" applyFont="1" applyBorder="1" applyAlignment="1">
      <alignment wrapText="1"/>
    </xf>
    <xf numFmtId="3" fontId="1" fillId="0" borderId="1" xfId="307" applyNumberFormat="1" applyFont="1" applyBorder="1" applyAlignment="1">
      <alignment wrapText="1"/>
    </xf>
    <xf numFmtId="164" fontId="1" fillId="0" borderId="0" xfId="0" applyNumberFormat="1" applyFont="1" applyAlignment="1">
      <alignment vertical="top"/>
    </xf>
    <xf numFmtId="3" fontId="1" fillId="0" borderId="1" xfId="319" applyNumberFormat="1" applyFont="1" applyBorder="1" applyAlignment="1">
      <alignment wrapText="1"/>
    </xf>
    <xf numFmtId="3" fontId="5" fillId="0" borderId="2" xfId="319" applyNumberFormat="1" applyFont="1" applyBorder="1" applyAlignment="1">
      <alignment wrapText="1"/>
    </xf>
    <xf numFmtId="3" fontId="1" fillId="0" borderId="1" xfId="323" applyNumberFormat="1" applyFont="1" applyBorder="1" applyAlignment="1">
      <alignment wrapText="1"/>
    </xf>
    <xf numFmtId="3" fontId="1" fillId="0" borderId="1" xfId="335" applyNumberFormat="1" applyFont="1" applyBorder="1" applyAlignment="1">
      <alignment wrapText="1"/>
    </xf>
    <xf numFmtId="3" fontId="1" fillId="0" borderId="1" xfId="339" applyNumberFormat="1" applyFont="1" applyBorder="1" applyAlignment="1">
      <alignment wrapText="1"/>
    </xf>
    <xf numFmtId="3" fontId="5" fillId="0" borderId="2" xfId="339" applyNumberFormat="1" applyFont="1" applyBorder="1" applyAlignment="1">
      <alignment wrapText="1"/>
    </xf>
    <xf numFmtId="3" fontId="1" fillId="0" borderId="1" xfId="343" applyNumberFormat="1" applyFont="1" applyBorder="1" applyAlignment="1">
      <alignment wrapText="1"/>
    </xf>
    <xf numFmtId="3" fontId="5" fillId="0" borderId="2" xfId="343" applyNumberFormat="1" applyFont="1" applyBorder="1" applyAlignment="1">
      <alignment wrapText="1"/>
    </xf>
    <xf numFmtId="3" fontId="1" fillId="0" borderId="1" xfId="0" applyNumberFormat="1" applyFont="1" applyBorder="1"/>
    <xf numFmtId="0" fontId="1" fillId="0" borderId="4" xfId="234" applyBorder="1" applyAlignment="1">
      <alignment horizontal="left"/>
    </xf>
    <xf numFmtId="0" fontId="1" fillId="0" borderId="5" xfId="234" applyBorder="1" applyAlignment="1">
      <alignment horizontal="left"/>
    </xf>
    <xf numFmtId="0" fontId="5" fillId="0" borderId="6" xfId="234" applyFont="1" applyBorder="1" applyAlignment="1">
      <alignment horizontal="left"/>
    </xf>
    <xf numFmtId="3" fontId="1" fillId="0" borderId="1" xfId="116" applyNumberFormat="1" applyFont="1" applyBorder="1" applyAlignment="1">
      <alignment wrapText="1"/>
    </xf>
    <xf numFmtId="3" fontId="1" fillId="0" borderId="1" xfId="120" applyNumberFormat="1" applyFont="1" applyBorder="1" applyAlignment="1">
      <alignment wrapText="1"/>
    </xf>
    <xf numFmtId="3" fontId="1" fillId="0" borderId="1" xfId="124" applyNumberFormat="1" applyFont="1" applyBorder="1" applyAlignment="1">
      <alignment wrapText="1"/>
    </xf>
    <xf numFmtId="3" fontId="1" fillId="0" borderId="1" xfId="132" applyNumberFormat="1" applyFont="1" applyBorder="1" applyAlignment="1">
      <alignment wrapText="1"/>
    </xf>
    <xf numFmtId="0" fontId="1" fillId="35" borderId="5" xfId="234" applyFill="1" applyBorder="1" applyAlignment="1">
      <alignment horizontal="left"/>
    </xf>
    <xf numFmtId="0" fontId="1" fillId="35" borderId="5" xfId="234" applyFill="1" applyBorder="1" applyAlignment="1">
      <alignment horizontal="left" wrapText="1"/>
    </xf>
    <xf numFmtId="0" fontId="5" fillId="35" borderId="5" xfId="234" applyFont="1" applyFill="1" applyBorder="1" applyAlignment="1">
      <alignment horizontal="left" wrapText="1"/>
    </xf>
    <xf numFmtId="3" fontId="5" fillId="0" borderId="2" xfId="132" applyNumberFormat="1" applyFont="1" applyBorder="1" applyAlignment="1">
      <alignment wrapText="1"/>
    </xf>
    <xf numFmtId="3" fontId="1" fillId="0" borderId="1" xfId="136" applyNumberFormat="1" applyFont="1" applyBorder="1" applyAlignment="1">
      <alignment wrapText="1"/>
    </xf>
    <xf numFmtId="3" fontId="1" fillId="0" borderId="1" xfId="140" applyNumberFormat="1" applyFont="1" applyBorder="1" applyAlignment="1">
      <alignment wrapText="1"/>
    </xf>
    <xf numFmtId="0" fontId="5" fillId="0" borderId="0" xfId="234" applyFont="1" applyAlignment="1">
      <alignment vertical="top"/>
    </xf>
    <xf numFmtId="0" fontId="34" fillId="0" borderId="4" xfId="234" applyFont="1" applyBorder="1" applyAlignment="1">
      <alignment horizontal="left"/>
    </xf>
    <xf numFmtId="3" fontId="34" fillId="0" borderId="1" xfId="146" applyNumberFormat="1" applyFont="1" applyBorder="1" applyAlignment="1">
      <alignment wrapText="1"/>
    </xf>
    <xf numFmtId="0" fontId="34" fillId="0" borderId="5" xfId="234" applyFont="1" applyBorder="1" applyAlignment="1">
      <alignment horizontal="left"/>
    </xf>
    <xf numFmtId="0" fontId="5" fillId="0" borderId="1" xfId="234" applyFont="1" applyBorder="1" applyAlignment="1">
      <alignment wrapText="1"/>
    </xf>
    <xf numFmtId="0" fontId="5" fillId="0" borderId="0" xfId="234" applyFont="1" applyAlignment="1">
      <alignment wrapText="1"/>
    </xf>
    <xf numFmtId="0" fontId="5" fillId="0" borderId="3" xfId="234" applyFont="1" applyBorder="1"/>
    <xf numFmtId="0" fontId="6" fillId="0" borderId="0" xfId="234" applyFont="1" applyAlignment="1">
      <alignment vertical="center" wrapText="1"/>
    </xf>
    <xf numFmtId="0" fontId="1" fillId="0" borderId="0" xfId="0" applyFont="1" applyAlignment="1">
      <alignment vertical="center" wrapText="1"/>
    </xf>
    <xf numFmtId="0" fontId="6" fillId="0" borderId="0" xfId="234" applyFont="1" applyAlignment="1">
      <alignment horizontal="left" vertical="center" wrapText="1"/>
    </xf>
    <xf numFmtId="0" fontId="8" fillId="0" borderId="0" xfId="234" applyFont="1" applyAlignment="1">
      <alignment vertical="center"/>
    </xf>
    <xf numFmtId="164" fontId="6" fillId="0" borderId="0" xfId="234" applyNumberFormat="1" applyFont="1" applyAlignment="1">
      <alignment vertical="center" wrapText="1"/>
    </xf>
    <xf numFmtId="0" fontId="6" fillId="0" borderId="0" xfId="234" applyFont="1" applyAlignment="1">
      <alignment horizontal="left" vertical="center"/>
    </xf>
    <xf numFmtId="0" fontId="1" fillId="0" borderId="0" xfId="0" applyFont="1" applyAlignment="1">
      <alignment horizontal="left" vertical="center"/>
    </xf>
    <xf numFmtId="0" fontId="6" fillId="0" borderId="0" xfId="234" applyFont="1" applyAlignment="1">
      <alignment vertical="center"/>
    </xf>
    <xf numFmtId="164" fontId="6" fillId="0" borderId="0" xfId="234" applyNumberFormat="1" applyFont="1" applyAlignment="1">
      <alignment vertical="center"/>
    </xf>
    <xf numFmtId="164" fontId="5" fillId="0" borderId="0" xfId="0" applyNumberFormat="1" applyFont="1" applyAlignment="1">
      <alignment horizontal="right"/>
    </xf>
    <xf numFmtId="3" fontId="5" fillId="0" borderId="0" xfId="239" applyNumberFormat="1" applyFont="1" applyAlignment="1">
      <alignment wrapText="1"/>
    </xf>
    <xf numFmtId="3" fontId="5" fillId="0" borderId="0" xfId="241" applyNumberFormat="1" applyFont="1" applyAlignment="1">
      <alignment wrapText="1"/>
    </xf>
    <xf numFmtId="0" fontId="15" fillId="35" borderId="0" xfId="234" applyFont="1" applyFill="1" applyAlignment="1">
      <alignment horizontal="left" vertical="top" wrapText="1"/>
    </xf>
    <xf numFmtId="0" fontId="5" fillId="35" borderId="0" xfId="234" applyFont="1" applyFill="1" applyAlignment="1">
      <alignment horizontal="left" wrapText="1"/>
    </xf>
    <xf numFmtId="3" fontId="1" fillId="0" borderId="0" xfId="315" applyNumberFormat="1" applyFont="1" applyAlignment="1">
      <alignment wrapText="1"/>
    </xf>
    <xf numFmtId="3" fontId="1" fillId="0" borderId="0" xfId="317" applyNumberFormat="1" applyFont="1" applyAlignment="1">
      <alignment wrapText="1"/>
    </xf>
    <xf numFmtId="3" fontId="1" fillId="0" borderId="0" xfId="305" applyNumberFormat="1" applyFont="1" applyAlignment="1">
      <alignment wrapText="1"/>
    </xf>
    <xf numFmtId="3" fontId="1" fillId="0" borderId="0" xfId="301" applyNumberFormat="1" applyFont="1" applyAlignment="1">
      <alignment wrapText="1"/>
    </xf>
    <xf numFmtId="3" fontId="35" fillId="0" borderId="2" xfId="170" applyNumberFormat="1" applyFont="1" applyBorder="1" applyAlignment="1">
      <alignment wrapText="1"/>
    </xf>
    <xf numFmtId="3" fontId="35" fillId="0" borderId="2" xfId="174" applyNumberFormat="1" applyFont="1" applyBorder="1" applyAlignment="1">
      <alignment wrapText="1"/>
    </xf>
    <xf numFmtId="3" fontId="5" fillId="0" borderId="2" xfId="0" applyNumberFormat="1" applyFont="1" applyBorder="1" applyAlignment="1">
      <alignment horizontal="right" wrapText="1"/>
    </xf>
    <xf numFmtId="3" fontId="5" fillId="0" borderId="2" xfId="134" applyNumberFormat="1" applyFont="1" applyBorder="1" applyAlignment="1">
      <alignment horizontal="right" wrapText="1"/>
    </xf>
    <xf numFmtId="3" fontId="5" fillId="0" borderId="2" xfId="186" applyNumberFormat="1" applyFont="1" applyBorder="1" applyAlignment="1">
      <alignment wrapText="1"/>
    </xf>
    <xf numFmtId="3" fontId="1" fillId="0" borderId="1" xfId="190" applyNumberFormat="1" applyFont="1" applyBorder="1" applyAlignment="1">
      <alignment horizontal="right" wrapText="1"/>
    </xf>
    <xf numFmtId="3" fontId="34" fillId="0" borderId="0" xfId="148" applyNumberFormat="1" applyFont="1" applyAlignment="1">
      <alignment wrapText="1"/>
    </xf>
    <xf numFmtId="3" fontId="35" fillId="0" borderId="2" xfId="146" applyNumberFormat="1" applyFont="1" applyBorder="1" applyAlignment="1">
      <alignment wrapText="1"/>
    </xf>
    <xf numFmtId="3" fontId="35" fillId="0" borderId="2" xfId="148" applyNumberFormat="1" applyFont="1" applyBorder="1" applyAlignment="1">
      <alignment wrapText="1"/>
    </xf>
    <xf numFmtId="3" fontId="34" fillId="0" borderId="0" xfId="150" applyNumberFormat="1" applyFont="1" applyAlignment="1">
      <alignment wrapText="1"/>
    </xf>
    <xf numFmtId="3" fontId="34" fillId="0" borderId="0" xfId="152" applyNumberFormat="1" applyFont="1" applyAlignment="1">
      <alignment wrapText="1"/>
    </xf>
    <xf numFmtId="3" fontId="35" fillId="0" borderId="2" xfId="150" applyNumberFormat="1" applyFont="1" applyBorder="1" applyAlignment="1">
      <alignment wrapText="1"/>
    </xf>
    <xf numFmtId="3" fontId="35" fillId="0" borderId="2" xfId="152" applyNumberFormat="1" applyFont="1" applyBorder="1" applyAlignment="1">
      <alignment wrapText="1"/>
    </xf>
    <xf numFmtId="3" fontId="34" fillId="0" borderId="0" xfId="154" applyNumberFormat="1" applyFont="1" applyAlignment="1">
      <alignment wrapText="1"/>
    </xf>
    <xf numFmtId="3" fontId="34" fillId="0" borderId="0" xfId="156" applyNumberFormat="1" applyFont="1" applyAlignment="1">
      <alignment wrapText="1"/>
    </xf>
    <xf numFmtId="3" fontId="35" fillId="0" borderId="2" xfId="154" applyNumberFormat="1" applyFont="1" applyBorder="1" applyAlignment="1">
      <alignment wrapText="1"/>
    </xf>
    <xf numFmtId="3" fontId="35" fillId="0" borderId="2" xfId="156" applyNumberFormat="1" applyFont="1" applyBorder="1" applyAlignment="1">
      <alignment wrapText="1"/>
    </xf>
    <xf numFmtId="3" fontId="34" fillId="0" borderId="0" xfId="158" applyNumberFormat="1" applyFont="1" applyAlignment="1">
      <alignment wrapText="1"/>
    </xf>
    <xf numFmtId="3" fontId="34" fillId="0" borderId="0" xfId="160" applyNumberFormat="1" applyFont="1" applyAlignment="1">
      <alignment wrapText="1"/>
    </xf>
    <xf numFmtId="3" fontId="35" fillId="0" borderId="2" xfId="158" applyNumberFormat="1" applyFont="1" applyBorder="1" applyAlignment="1">
      <alignment wrapText="1"/>
    </xf>
    <xf numFmtId="3" fontId="35" fillId="0" borderId="2" xfId="160" applyNumberFormat="1" applyFont="1" applyBorder="1" applyAlignment="1">
      <alignment wrapText="1"/>
    </xf>
    <xf numFmtId="3" fontId="34" fillId="0" borderId="0" xfId="162" applyNumberFormat="1" applyFont="1" applyAlignment="1">
      <alignment wrapText="1"/>
    </xf>
    <xf numFmtId="3" fontId="34" fillId="0" borderId="0" xfId="164" applyNumberFormat="1" applyFont="1" applyAlignment="1">
      <alignment wrapText="1"/>
    </xf>
    <xf numFmtId="3" fontId="35" fillId="0" borderId="2" xfId="162" applyNumberFormat="1" applyFont="1" applyBorder="1" applyAlignment="1">
      <alignment wrapText="1"/>
    </xf>
    <xf numFmtId="3" fontId="35" fillId="0" borderId="2" xfId="164" applyNumberFormat="1" applyFont="1" applyBorder="1" applyAlignment="1">
      <alignment wrapText="1"/>
    </xf>
    <xf numFmtId="3" fontId="35" fillId="0" borderId="2" xfId="166" applyNumberFormat="1" applyFont="1" applyBorder="1" applyAlignment="1">
      <alignment wrapText="1"/>
    </xf>
    <xf numFmtId="3" fontId="35" fillId="0" borderId="2" xfId="168" applyNumberFormat="1" applyFont="1" applyBorder="1" applyAlignment="1">
      <alignment wrapText="1"/>
    </xf>
    <xf numFmtId="0" fontId="34" fillId="0" borderId="0" xfId="170" applyFont="1" applyAlignment="1">
      <alignment horizontal="right" wrapText="1"/>
    </xf>
    <xf numFmtId="0" fontId="34" fillId="0" borderId="0" xfId="172" applyFont="1" applyAlignment="1">
      <alignment wrapText="1"/>
    </xf>
    <xf numFmtId="3" fontId="34" fillId="0" borderId="0" xfId="170" applyNumberFormat="1" applyFont="1" applyAlignment="1">
      <alignment wrapText="1"/>
    </xf>
    <xf numFmtId="3" fontId="34" fillId="0" borderId="0" xfId="172" applyNumberFormat="1" applyFont="1" applyAlignment="1">
      <alignment wrapText="1"/>
    </xf>
    <xf numFmtId="3" fontId="35" fillId="0" borderId="2" xfId="172" applyNumberFormat="1" applyFont="1" applyBorder="1" applyAlignment="1">
      <alignment wrapText="1"/>
    </xf>
    <xf numFmtId="3" fontId="34" fillId="0" borderId="0" xfId="176" applyNumberFormat="1" applyFont="1" applyAlignment="1">
      <alignment wrapText="1"/>
    </xf>
    <xf numFmtId="3" fontId="35" fillId="0" borderId="2" xfId="176" applyNumberFormat="1" applyFont="1" applyBorder="1" applyAlignment="1">
      <alignment wrapText="1"/>
    </xf>
    <xf numFmtId="3" fontId="34" fillId="0" borderId="0" xfId="178" applyNumberFormat="1" applyFont="1" applyAlignment="1">
      <alignment wrapText="1"/>
    </xf>
    <xf numFmtId="3" fontId="34" fillId="0" borderId="0" xfId="180" applyNumberFormat="1" applyFont="1" applyAlignment="1">
      <alignment wrapText="1"/>
    </xf>
    <xf numFmtId="3" fontId="35" fillId="0" borderId="2" xfId="178" applyNumberFormat="1" applyFont="1" applyBorder="1" applyAlignment="1">
      <alignment wrapText="1"/>
    </xf>
    <xf numFmtId="3" fontId="35" fillId="0" borderId="2" xfId="180" applyNumberFormat="1" applyFont="1" applyBorder="1" applyAlignment="1">
      <alignment wrapText="1"/>
    </xf>
    <xf numFmtId="3" fontId="1" fillId="0" borderId="0" xfId="186" applyNumberFormat="1" applyFont="1" applyAlignment="1">
      <alignment horizontal="right" wrapText="1"/>
    </xf>
    <xf numFmtId="3" fontId="1" fillId="0" borderId="0" xfId="198" applyNumberFormat="1" applyFont="1" applyAlignment="1">
      <alignment wrapText="1"/>
    </xf>
    <xf numFmtId="3" fontId="1" fillId="0" borderId="0" xfId="200" applyNumberFormat="1" applyFont="1" applyAlignment="1">
      <alignment wrapText="1"/>
    </xf>
    <xf numFmtId="3" fontId="5" fillId="0" borderId="0" xfId="198" applyNumberFormat="1" applyFont="1" applyAlignment="1">
      <alignment wrapText="1"/>
    </xf>
    <xf numFmtId="0" fontId="5" fillId="0" borderId="0" xfId="0" applyFont="1" applyAlignment="1">
      <alignment wrapText="1"/>
    </xf>
    <xf numFmtId="3" fontId="5" fillId="0" borderId="0" xfId="200" applyNumberFormat="1" applyFont="1" applyAlignment="1">
      <alignment wrapText="1"/>
    </xf>
    <xf numFmtId="3" fontId="1" fillId="0" borderId="1" xfId="202" applyNumberFormat="1" applyFont="1" applyBorder="1" applyAlignment="1">
      <alignment wrapText="1"/>
    </xf>
    <xf numFmtId="3" fontId="1" fillId="0" borderId="1" xfId="204" applyNumberFormat="1" applyFont="1" applyBorder="1" applyAlignment="1">
      <alignment wrapText="1"/>
    </xf>
    <xf numFmtId="3" fontId="1" fillId="0" borderId="0" xfId="204" applyNumberFormat="1" applyFont="1" applyAlignment="1">
      <alignment wrapText="1"/>
    </xf>
    <xf numFmtId="164" fontId="1" fillId="0" borderId="0" xfId="0" applyNumberFormat="1" applyFont="1" applyAlignment="1">
      <alignment horizontal="right" wrapText="1"/>
    </xf>
    <xf numFmtId="0" fontId="1" fillId="0" borderId="0" xfId="0" applyFont="1" applyAlignment="1">
      <alignment horizontal="right"/>
    </xf>
    <xf numFmtId="164" fontId="1" fillId="0" borderId="0" xfId="0" applyNumberFormat="1" applyFont="1" applyAlignment="1">
      <alignment horizontal="right" vertical="top"/>
    </xf>
    <xf numFmtId="164" fontId="1" fillId="0" borderId="1" xfId="0" applyNumberFormat="1" applyFont="1" applyBorder="1" applyAlignment="1">
      <alignment horizontal="right"/>
    </xf>
    <xf numFmtId="164" fontId="1" fillId="0" borderId="1" xfId="0" applyNumberFormat="1" applyFont="1" applyBorder="1" applyAlignment="1">
      <alignment horizontal="right" wrapText="1"/>
    </xf>
    <xf numFmtId="164" fontId="5" fillId="0" borderId="0" xfId="0" applyNumberFormat="1" applyFont="1" applyAlignment="1">
      <alignment horizontal="right" wrapText="1"/>
    </xf>
    <xf numFmtId="0" fontId="1" fillId="0" borderId="0" xfId="0" applyFont="1" applyAlignment="1">
      <alignment horizontal="right" vertical="center" wrapText="1"/>
    </xf>
    <xf numFmtId="0" fontId="8" fillId="0" borderId="0" xfId="234" applyFont="1" applyAlignment="1">
      <alignment horizontal="right" vertical="center"/>
    </xf>
    <xf numFmtId="164" fontId="6" fillId="0" borderId="0" xfId="234" applyNumberFormat="1" applyFont="1" applyAlignment="1">
      <alignment horizontal="right" vertical="center" wrapText="1"/>
    </xf>
    <xf numFmtId="0" fontId="1" fillId="0" borderId="0" xfId="0" applyFont="1" applyAlignment="1">
      <alignment horizontal="right" vertical="top"/>
    </xf>
    <xf numFmtId="0" fontId="6" fillId="0" borderId="0" xfId="234" applyFont="1" applyAlignment="1">
      <alignment horizontal="right" vertical="center" wrapText="1"/>
    </xf>
    <xf numFmtId="3" fontId="1" fillId="0" borderId="0" xfId="226" applyNumberFormat="1" applyFont="1" applyAlignment="1">
      <alignment wrapText="1"/>
    </xf>
    <xf numFmtId="3" fontId="5" fillId="0" borderId="2" xfId="226" applyNumberFormat="1" applyFont="1" applyBorder="1" applyAlignment="1">
      <alignment wrapText="1"/>
    </xf>
    <xf numFmtId="165" fontId="1" fillId="0" borderId="1" xfId="230" applyNumberFormat="1" applyFont="1" applyBorder="1" applyAlignment="1">
      <alignment wrapText="1"/>
    </xf>
    <xf numFmtId="165" fontId="1" fillId="0" borderId="0" xfId="230" applyNumberFormat="1" applyFont="1" applyAlignment="1">
      <alignment wrapText="1"/>
    </xf>
    <xf numFmtId="165" fontId="5" fillId="0" borderId="2" xfId="222" applyNumberFormat="1" applyFont="1" applyBorder="1" applyAlignment="1">
      <alignment wrapText="1"/>
    </xf>
    <xf numFmtId="3" fontId="1" fillId="0" borderId="1" xfId="237" applyNumberFormat="1" applyFont="1" applyBorder="1" applyAlignment="1">
      <alignment wrapText="1"/>
    </xf>
    <xf numFmtId="3" fontId="1" fillId="0" borderId="0" xfId="237" applyNumberFormat="1" applyFont="1" applyAlignment="1">
      <alignment wrapText="1"/>
    </xf>
    <xf numFmtId="3" fontId="1" fillId="0" borderId="1" xfId="241" applyNumberFormat="1" applyFont="1" applyBorder="1" applyAlignment="1">
      <alignment wrapText="1"/>
    </xf>
    <xf numFmtId="3" fontId="1" fillId="0" borderId="0" xfId="241" applyNumberFormat="1" applyFont="1" applyAlignment="1">
      <alignment wrapText="1"/>
    </xf>
    <xf numFmtId="3" fontId="5" fillId="0" borderId="2" xfId="241" applyNumberFormat="1" applyFont="1" applyBorder="1" applyAlignment="1">
      <alignment wrapText="1"/>
    </xf>
    <xf numFmtId="3" fontId="1" fillId="0" borderId="1" xfId="245" applyNumberFormat="1" applyFont="1" applyBorder="1" applyAlignment="1">
      <alignment wrapText="1"/>
    </xf>
    <xf numFmtId="3" fontId="1" fillId="0" borderId="0" xfId="245" applyNumberFormat="1" applyFont="1" applyAlignment="1">
      <alignment wrapText="1"/>
    </xf>
    <xf numFmtId="3" fontId="5" fillId="0" borderId="0" xfId="245" applyNumberFormat="1" applyFont="1" applyAlignment="1">
      <alignment wrapText="1"/>
    </xf>
    <xf numFmtId="3" fontId="1" fillId="0" borderId="1" xfId="249" applyNumberFormat="1" applyFont="1" applyBorder="1" applyAlignment="1">
      <alignment wrapText="1"/>
    </xf>
    <xf numFmtId="3" fontId="1" fillId="0" borderId="0" xfId="249" applyNumberFormat="1" applyFont="1" applyAlignment="1">
      <alignment wrapText="1"/>
    </xf>
    <xf numFmtId="3" fontId="1" fillId="0" borderId="1" xfId="253" applyNumberFormat="1" applyFont="1" applyBorder="1" applyAlignment="1">
      <alignment wrapText="1"/>
    </xf>
    <xf numFmtId="3" fontId="1" fillId="0" borderId="0" xfId="253" applyNumberFormat="1" applyFont="1" applyAlignment="1">
      <alignment wrapText="1"/>
    </xf>
    <xf numFmtId="3" fontId="1" fillId="0" borderId="1" xfId="257" applyNumberFormat="1" applyFont="1" applyBorder="1" applyAlignment="1">
      <alignment wrapText="1"/>
    </xf>
    <xf numFmtId="3" fontId="1" fillId="0" borderId="0" xfId="257" applyNumberFormat="1" applyFont="1" applyAlignment="1">
      <alignment wrapText="1"/>
    </xf>
    <xf numFmtId="3" fontId="5" fillId="0" borderId="2" xfId="245" applyNumberFormat="1" applyFont="1" applyBorder="1" applyAlignment="1">
      <alignment wrapText="1"/>
    </xf>
    <xf numFmtId="3" fontId="1" fillId="0" borderId="0" xfId="261" applyNumberFormat="1" applyFont="1" applyAlignment="1">
      <alignment wrapText="1"/>
    </xf>
    <xf numFmtId="3" fontId="1" fillId="0" borderId="0" xfId="267" applyNumberFormat="1" applyFont="1" applyAlignment="1">
      <alignment wrapText="1"/>
    </xf>
    <xf numFmtId="3" fontId="1" fillId="0" borderId="0" xfId="269" applyNumberFormat="1" applyFont="1" applyAlignment="1">
      <alignment wrapText="1"/>
    </xf>
    <xf numFmtId="164" fontId="5" fillId="0" borderId="0" xfId="0" applyNumberFormat="1" applyFont="1" applyAlignment="1">
      <alignment horizontal="right" vertical="top"/>
    </xf>
    <xf numFmtId="164" fontId="1" fillId="0" borderId="2" xfId="0" applyNumberFormat="1" applyFont="1" applyBorder="1" applyAlignment="1">
      <alignment horizontal="right" wrapText="1"/>
    </xf>
    <xf numFmtId="0" fontId="6" fillId="0" borderId="0" xfId="234" applyFont="1" applyAlignment="1">
      <alignment horizontal="right" vertical="center"/>
    </xf>
    <xf numFmtId="164" fontId="6" fillId="0" borderId="0" xfId="234" applyNumberFormat="1" applyFont="1" applyAlignment="1">
      <alignment horizontal="right" vertical="center"/>
    </xf>
    <xf numFmtId="164" fontId="1" fillId="0" borderId="0" xfId="0" applyNumberFormat="1" applyFont="1" applyAlignment="1">
      <alignment horizontal="right" vertical="center"/>
    </xf>
    <xf numFmtId="0" fontId="6" fillId="0" borderId="0" xfId="234" applyFont="1" applyAlignment="1">
      <alignment horizontal="right"/>
    </xf>
    <xf numFmtId="164" fontId="6" fillId="0" borderId="0" xfId="234" applyNumberFormat="1" applyFont="1" applyAlignment="1">
      <alignment horizontal="right"/>
    </xf>
    <xf numFmtId="3" fontId="1" fillId="0" borderId="1" xfId="321" applyNumberFormat="1" applyFont="1" applyBorder="1" applyAlignment="1">
      <alignment wrapText="1"/>
    </xf>
    <xf numFmtId="3" fontId="1" fillId="0" borderId="0" xfId="319" applyNumberFormat="1" applyFont="1" applyAlignment="1">
      <alignment horizontal="right" wrapText="1"/>
    </xf>
    <xf numFmtId="3" fontId="1" fillId="0" borderId="0" xfId="321" applyNumberFormat="1" applyFont="1" applyAlignment="1">
      <alignment wrapText="1"/>
    </xf>
    <xf numFmtId="3" fontId="5" fillId="0" borderId="0" xfId="321" applyNumberFormat="1" applyFont="1" applyAlignment="1">
      <alignment wrapText="1"/>
    </xf>
    <xf numFmtId="3" fontId="5" fillId="0" borderId="2" xfId="321" applyNumberFormat="1" applyFont="1" applyBorder="1" applyAlignment="1">
      <alignment wrapText="1"/>
    </xf>
    <xf numFmtId="3" fontId="1" fillId="0" borderId="1" xfId="325" applyNumberFormat="1" applyFont="1" applyBorder="1" applyAlignment="1">
      <alignment wrapText="1"/>
    </xf>
    <xf numFmtId="3" fontId="1" fillId="0" borderId="0" xfId="325" applyNumberFormat="1" applyFont="1" applyAlignment="1">
      <alignment wrapText="1"/>
    </xf>
    <xf numFmtId="3" fontId="5" fillId="0" borderId="2" xfId="325" applyNumberFormat="1" applyFont="1" applyBorder="1" applyAlignment="1">
      <alignment wrapText="1"/>
    </xf>
    <xf numFmtId="3" fontId="1" fillId="0" borderId="0" xfId="329" applyNumberFormat="1" applyFont="1" applyAlignment="1">
      <alignment wrapText="1"/>
    </xf>
    <xf numFmtId="3" fontId="1" fillId="0" borderId="0" xfId="333" applyNumberFormat="1" applyFont="1" applyAlignment="1">
      <alignment wrapText="1"/>
    </xf>
    <xf numFmtId="3" fontId="1" fillId="0" borderId="1" xfId="337" applyNumberFormat="1" applyFont="1" applyBorder="1" applyAlignment="1">
      <alignment wrapText="1"/>
    </xf>
    <xf numFmtId="3" fontId="1" fillId="0" borderId="0" xfId="337" applyNumberFormat="1" applyFont="1" applyAlignment="1">
      <alignment wrapText="1"/>
    </xf>
    <xf numFmtId="3" fontId="1" fillId="0" borderId="1" xfId="341" applyNumberFormat="1" applyFont="1" applyBorder="1" applyAlignment="1">
      <alignment wrapText="1"/>
    </xf>
    <xf numFmtId="3" fontId="1" fillId="0" borderId="0" xfId="341" applyNumberFormat="1" applyFont="1" applyAlignment="1">
      <alignment wrapText="1"/>
    </xf>
    <xf numFmtId="3" fontId="5" fillId="0" borderId="0" xfId="341" applyNumberFormat="1" applyFont="1" applyAlignment="1">
      <alignment wrapText="1"/>
    </xf>
    <xf numFmtId="3" fontId="1" fillId="0" borderId="1" xfId="345" applyNumberFormat="1" applyFont="1" applyBorder="1" applyAlignment="1">
      <alignment wrapText="1"/>
    </xf>
    <xf numFmtId="3" fontId="1" fillId="0" borderId="0" xfId="345" applyNumberFormat="1" applyFont="1" applyAlignment="1">
      <alignment wrapText="1"/>
    </xf>
    <xf numFmtId="3" fontId="5" fillId="0" borderId="2" xfId="345" applyNumberFormat="1" applyFont="1" applyBorder="1" applyAlignment="1">
      <alignment wrapText="1"/>
    </xf>
    <xf numFmtId="3" fontId="5" fillId="0" borderId="2" xfId="341" applyNumberFormat="1" applyFont="1" applyBorder="1" applyAlignment="1">
      <alignment wrapText="1"/>
    </xf>
    <xf numFmtId="3" fontId="1" fillId="0" borderId="1" xfId="273" applyNumberFormat="1" applyFont="1" applyBorder="1" applyAlignment="1">
      <alignment wrapText="1"/>
    </xf>
    <xf numFmtId="3" fontId="1" fillId="0" borderId="0" xfId="273" applyNumberFormat="1" applyFont="1" applyAlignment="1">
      <alignment wrapText="1"/>
    </xf>
    <xf numFmtId="3" fontId="5" fillId="0" borderId="0" xfId="273" applyNumberFormat="1" applyFont="1" applyAlignment="1">
      <alignment wrapText="1"/>
    </xf>
    <xf numFmtId="164" fontId="5" fillId="0" borderId="2" xfId="0" applyNumberFormat="1" applyFont="1" applyBorder="1" applyAlignment="1">
      <alignment horizontal="right"/>
    </xf>
    <xf numFmtId="3" fontId="5" fillId="0" borderId="2" xfId="273" applyNumberFormat="1" applyFont="1" applyBorder="1" applyAlignment="1">
      <alignment wrapText="1"/>
    </xf>
    <xf numFmtId="3" fontId="1" fillId="0" borderId="1" xfId="277" applyNumberFormat="1" applyFont="1" applyBorder="1" applyAlignment="1">
      <alignment wrapText="1"/>
    </xf>
    <xf numFmtId="3" fontId="1" fillId="0" borderId="0" xfId="277" applyNumberFormat="1" applyFont="1" applyAlignment="1">
      <alignment wrapText="1"/>
    </xf>
    <xf numFmtId="3" fontId="1" fillId="0" borderId="1" xfId="281" applyNumberFormat="1" applyFont="1" applyBorder="1" applyAlignment="1">
      <alignment wrapText="1"/>
    </xf>
    <xf numFmtId="3" fontId="1" fillId="0" borderId="0" xfId="281" applyNumberFormat="1" applyFont="1" applyAlignment="1">
      <alignment wrapText="1"/>
    </xf>
    <xf numFmtId="3" fontId="1" fillId="0" borderId="1" xfId="285" applyNumberFormat="1" applyFont="1" applyBorder="1" applyAlignment="1">
      <alignment wrapText="1"/>
    </xf>
    <xf numFmtId="3" fontId="1" fillId="0" borderId="0" xfId="285" applyNumberFormat="1" applyFont="1" applyAlignment="1">
      <alignment wrapText="1"/>
    </xf>
    <xf numFmtId="3" fontId="1" fillId="0" borderId="1" xfId="289" applyNumberFormat="1" applyFont="1" applyBorder="1" applyAlignment="1">
      <alignment wrapText="1"/>
    </xf>
    <xf numFmtId="3" fontId="1" fillId="0" borderId="0" xfId="289" applyNumberFormat="1" applyFont="1" applyAlignment="1">
      <alignment wrapText="1"/>
    </xf>
    <xf numFmtId="3" fontId="1" fillId="0" borderId="0" xfId="293" applyNumberFormat="1" applyFont="1" applyAlignment="1">
      <alignment wrapText="1"/>
    </xf>
    <xf numFmtId="3" fontId="5" fillId="0" borderId="0" xfId="293" applyNumberFormat="1" applyFont="1" applyAlignment="1">
      <alignment wrapText="1"/>
    </xf>
    <xf numFmtId="3" fontId="1" fillId="0" borderId="0" xfId="297" applyNumberFormat="1" applyFont="1" applyAlignment="1">
      <alignment wrapText="1"/>
    </xf>
    <xf numFmtId="3" fontId="1" fillId="0" borderId="1" xfId="301" applyNumberFormat="1" applyFont="1" applyBorder="1" applyAlignment="1">
      <alignment wrapText="1"/>
    </xf>
    <xf numFmtId="3" fontId="1" fillId="0" borderId="1" xfId="305" applyNumberFormat="1" applyFont="1" applyBorder="1" applyAlignment="1">
      <alignment wrapText="1"/>
    </xf>
    <xf numFmtId="3" fontId="5" fillId="0" borderId="2" xfId="293" applyNumberFormat="1" applyFont="1" applyBorder="1" applyAlignment="1">
      <alignment wrapText="1"/>
    </xf>
    <xf numFmtId="3" fontId="1" fillId="0" borderId="1" xfId="309" applyNumberFormat="1" applyFont="1" applyBorder="1" applyAlignment="1">
      <alignment wrapText="1"/>
    </xf>
    <xf numFmtId="3" fontId="1" fillId="0" borderId="0" xfId="309" applyNumberFormat="1" applyFont="1" applyAlignment="1">
      <alignment wrapText="1"/>
    </xf>
    <xf numFmtId="3" fontId="5" fillId="0" borderId="2" xfId="289" applyNumberFormat="1" applyFont="1" applyBorder="1" applyAlignment="1">
      <alignment wrapText="1"/>
    </xf>
    <xf numFmtId="3" fontId="34" fillId="0" borderId="1" xfId="0" applyNumberFormat="1" applyFont="1" applyBorder="1" applyAlignment="1">
      <alignment wrapText="1"/>
    </xf>
    <xf numFmtId="3" fontId="34" fillId="0" borderId="0" xfId="0" applyNumberFormat="1" applyFont="1" applyAlignment="1">
      <alignment wrapText="1"/>
    </xf>
    <xf numFmtId="3" fontId="35" fillId="0" borderId="2" xfId="0" applyNumberFormat="1" applyFont="1" applyBorder="1" applyAlignment="1">
      <alignment wrapText="1"/>
    </xf>
    <xf numFmtId="3" fontId="34" fillId="0" borderId="1" xfId="355" applyNumberFormat="1" applyFont="1" applyBorder="1" applyAlignment="1">
      <alignment wrapText="1"/>
    </xf>
    <xf numFmtId="3" fontId="34" fillId="0" borderId="1" xfId="357" applyNumberFormat="1" applyFont="1" applyBorder="1" applyAlignment="1">
      <alignment wrapText="1"/>
    </xf>
    <xf numFmtId="3" fontId="34" fillId="0" borderId="0" xfId="355" applyNumberFormat="1" applyFont="1" applyAlignment="1">
      <alignment wrapText="1"/>
    </xf>
    <xf numFmtId="3" fontId="34" fillId="0" borderId="0" xfId="357" applyNumberFormat="1" applyFont="1" applyAlignment="1">
      <alignment wrapText="1"/>
    </xf>
    <xf numFmtId="3" fontId="35" fillId="0" borderId="2" xfId="355" applyNumberFormat="1" applyFont="1" applyBorder="1" applyAlignment="1">
      <alignment wrapText="1"/>
    </xf>
    <xf numFmtId="3" fontId="35" fillId="0" borderId="2" xfId="357" applyNumberFormat="1" applyFont="1" applyBorder="1" applyAlignment="1">
      <alignment wrapText="1"/>
    </xf>
    <xf numFmtId="3" fontId="34" fillId="0" borderId="1" xfId="359" applyNumberFormat="1" applyFont="1" applyBorder="1" applyAlignment="1">
      <alignment wrapText="1"/>
    </xf>
    <xf numFmtId="3" fontId="34" fillId="0" borderId="1" xfId="361" applyNumberFormat="1" applyFont="1" applyBorder="1" applyAlignment="1">
      <alignment wrapText="1"/>
    </xf>
    <xf numFmtId="3" fontId="34" fillId="0" borderId="0" xfId="359" applyNumberFormat="1" applyFont="1" applyAlignment="1">
      <alignment wrapText="1"/>
    </xf>
    <xf numFmtId="3" fontId="34" fillId="0" borderId="0" xfId="361" applyNumberFormat="1" applyFont="1" applyAlignment="1">
      <alignment wrapText="1"/>
    </xf>
    <xf numFmtId="3" fontId="35" fillId="0" borderId="2" xfId="359" applyNumberFormat="1" applyFont="1" applyBorder="1" applyAlignment="1">
      <alignment wrapText="1"/>
    </xf>
    <xf numFmtId="3" fontId="35" fillId="0" borderId="2" xfId="361" applyNumberFormat="1" applyFont="1" applyBorder="1" applyAlignment="1">
      <alignment wrapText="1"/>
    </xf>
    <xf numFmtId="3" fontId="34" fillId="0" borderId="0" xfId="363" applyNumberFormat="1" applyFont="1" applyAlignment="1">
      <alignment wrapText="1"/>
    </xf>
    <xf numFmtId="3" fontId="34" fillId="0" borderId="0" xfId="42" applyNumberFormat="1" applyFont="1" applyAlignment="1">
      <alignment wrapText="1"/>
    </xf>
    <xf numFmtId="3" fontId="35" fillId="0" borderId="2" xfId="363" applyNumberFormat="1" applyFont="1" applyBorder="1" applyAlignment="1">
      <alignment wrapText="1"/>
    </xf>
    <xf numFmtId="3" fontId="35" fillId="0" borderId="2" xfId="42" applyNumberFormat="1" applyFont="1" applyBorder="1" applyAlignment="1">
      <alignment wrapText="1"/>
    </xf>
    <xf numFmtId="3" fontId="34" fillId="0" borderId="1" xfId="44" applyNumberFormat="1" applyFont="1" applyBorder="1" applyAlignment="1">
      <alignment wrapText="1"/>
    </xf>
    <xf numFmtId="3" fontId="34" fillId="0" borderId="1" xfId="46" applyNumberFormat="1" applyFont="1" applyBorder="1" applyAlignment="1">
      <alignment wrapText="1"/>
    </xf>
    <xf numFmtId="3" fontId="34" fillId="0" borderId="0" xfId="44" applyNumberFormat="1" applyFont="1" applyAlignment="1">
      <alignment wrapText="1"/>
    </xf>
    <xf numFmtId="3" fontId="34" fillId="0" borderId="0" xfId="46" applyNumberFormat="1" applyFont="1" applyAlignment="1">
      <alignment wrapText="1"/>
    </xf>
    <xf numFmtId="3" fontId="35" fillId="0" borderId="2" xfId="44" applyNumberFormat="1" applyFont="1" applyBorder="1" applyAlignment="1">
      <alignment wrapText="1"/>
    </xf>
    <xf numFmtId="3" fontId="35" fillId="0" borderId="2" xfId="46" applyNumberFormat="1" applyFont="1" applyBorder="1" applyAlignment="1">
      <alignment wrapText="1"/>
    </xf>
    <xf numFmtId="3" fontId="34" fillId="0" borderId="1" xfId="48" applyNumberFormat="1" applyFont="1" applyBorder="1" applyAlignment="1">
      <alignment wrapText="1"/>
    </xf>
    <xf numFmtId="3" fontId="34" fillId="0" borderId="1" xfId="50" applyNumberFormat="1" applyFont="1" applyBorder="1" applyAlignment="1">
      <alignment wrapText="1"/>
    </xf>
    <xf numFmtId="3" fontId="35" fillId="0" borderId="2" xfId="48" applyNumberFormat="1" applyFont="1" applyBorder="1" applyAlignment="1">
      <alignment wrapText="1"/>
    </xf>
    <xf numFmtId="3" fontId="35" fillId="0" borderId="2" xfId="50" applyNumberFormat="1" applyFont="1" applyBorder="1" applyAlignment="1">
      <alignment wrapText="1"/>
    </xf>
    <xf numFmtId="3" fontId="34" fillId="0" borderId="1" xfId="54" applyNumberFormat="1" applyFont="1" applyBorder="1" applyAlignment="1">
      <alignment wrapText="1"/>
    </xf>
    <xf numFmtId="3" fontId="34" fillId="0" borderId="0" xfId="54" applyNumberFormat="1" applyFont="1" applyAlignment="1">
      <alignment wrapText="1"/>
    </xf>
    <xf numFmtId="3" fontId="35" fillId="0" borderId="2" xfId="54" applyNumberFormat="1" applyFont="1" applyBorder="1" applyAlignment="1">
      <alignment wrapText="1"/>
    </xf>
    <xf numFmtId="3" fontId="34" fillId="0" borderId="1" xfId="58" applyNumberFormat="1" applyFont="1" applyBorder="1" applyAlignment="1">
      <alignment wrapText="1"/>
    </xf>
    <xf numFmtId="3" fontId="34" fillId="0" borderId="0" xfId="58" applyNumberFormat="1" applyFont="1" applyAlignment="1">
      <alignment wrapText="1"/>
    </xf>
    <xf numFmtId="3" fontId="35" fillId="0" borderId="2" xfId="58" applyNumberFormat="1" applyFont="1" applyBorder="1" applyAlignment="1">
      <alignment wrapText="1"/>
    </xf>
    <xf numFmtId="3" fontId="34" fillId="0" borderId="1" xfId="60" applyNumberFormat="1" applyFont="1" applyBorder="1" applyAlignment="1">
      <alignment wrapText="1"/>
    </xf>
    <xf numFmtId="3" fontId="34" fillId="0" borderId="1" xfId="62" applyNumberFormat="1" applyFont="1" applyBorder="1" applyAlignment="1">
      <alignment wrapText="1"/>
    </xf>
    <xf numFmtId="3" fontId="35" fillId="0" borderId="2" xfId="60" applyNumberFormat="1" applyFont="1" applyBorder="1" applyAlignment="1">
      <alignment wrapText="1"/>
    </xf>
    <xf numFmtId="3" fontId="35" fillId="0" borderId="2" xfId="62" applyNumberFormat="1" applyFont="1" applyBorder="1" applyAlignment="1">
      <alignment wrapText="1"/>
    </xf>
    <xf numFmtId="3" fontId="35" fillId="0" borderId="2" xfId="64" applyNumberFormat="1" applyFont="1" applyBorder="1" applyAlignment="1">
      <alignment wrapText="1"/>
    </xf>
    <xf numFmtId="3" fontId="1" fillId="0" borderId="2" xfId="0" applyNumberFormat="1" applyFont="1" applyBorder="1" applyAlignment="1">
      <alignment wrapText="1"/>
    </xf>
    <xf numFmtId="3" fontId="35" fillId="0" borderId="2" xfId="66" applyNumberFormat="1" applyFont="1" applyBorder="1" applyAlignment="1">
      <alignment wrapText="1"/>
    </xf>
    <xf numFmtId="3" fontId="1" fillId="0" borderId="1" xfId="68" applyNumberFormat="1" applyFont="1" applyBorder="1" applyAlignment="1">
      <alignment wrapText="1"/>
    </xf>
    <xf numFmtId="3" fontId="1" fillId="0" borderId="1" xfId="70" applyNumberFormat="1" applyFont="1" applyBorder="1" applyAlignment="1">
      <alignment wrapText="1"/>
    </xf>
    <xf numFmtId="3" fontId="1" fillId="0" borderId="0" xfId="68" applyNumberFormat="1" applyFont="1" applyAlignment="1">
      <alignment wrapText="1"/>
    </xf>
    <xf numFmtId="3" fontId="1" fillId="0" borderId="0" xfId="76" applyNumberFormat="1" applyFont="1" applyAlignment="1">
      <alignment wrapText="1"/>
    </xf>
    <xf numFmtId="3" fontId="1" fillId="0" borderId="0" xfId="78" applyNumberFormat="1" applyFont="1" applyAlignment="1">
      <alignment wrapText="1"/>
    </xf>
    <xf numFmtId="3" fontId="5" fillId="0" borderId="0" xfId="68" applyNumberFormat="1" applyFont="1" applyAlignment="1">
      <alignment wrapText="1"/>
    </xf>
    <xf numFmtId="3" fontId="5" fillId="0" borderId="0" xfId="70" applyNumberFormat="1" applyFont="1" applyAlignment="1">
      <alignment wrapText="1"/>
    </xf>
    <xf numFmtId="3" fontId="1" fillId="0" borderId="1" xfId="72" applyNumberFormat="1" applyFont="1" applyBorder="1" applyAlignment="1">
      <alignment wrapText="1"/>
    </xf>
    <xf numFmtId="3" fontId="1" fillId="0" borderId="0" xfId="74" applyNumberFormat="1" applyFont="1" applyAlignment="1">
      <alignment wrapText="1"/>
    </xf>
    <xf numFmtId="3" fontId="5" fillId="0" borderId="0" xfId="72" applyNumberFormat="1" applyFont="1" applyAlignment="1">
      <alignment wrapText="1"/>
    </xf>
    <xf numFmtId="3" fontId="5" fillId="0" borderId="0" xfId="74" applyNumberFormat="1" applyFont="1" applyAlignment="1">
      <alignment wrapText="1"/>
    </xf>
    <xf numFmtId="3" fontId="1" fillId="0" borderId="1" xfId="76" applyNumberFormat="1" applyFont="1" applyBorder="1" applyAlignment="1">
      <alignment wrapText="1"/>
    </xf>
    <xf numFmtId="3" fontId="1" fillId="0" borderId="1" xfId="78" applyNumberFormat="1" applyFont="1" applyBorder="1" applyAlignment="1">
      <alignment wrapText="1"/>
    </xf>
    <xf numFmtId="0" fontId="1" fillId="0" borderId="0" xfId="0" applyFont="1" applyAlignment="1">
      <alignment horizontal="right" wrapText="1"/>
    </xf>
    <xf numFmtId="3" fontId="1" fillId="0" borderId="0" xfId="78" applyNumberFormat="1" applyFont="1" applyAlignment="1">
      <alignment horizontal="right" wrapText="1"/>
    </xf>
    <xf numFmtId="3" fontId="5" fillId="0" borderId="2" xfId="76" applyNumberFormat="1" applyFont="1" applyBorder="1" applyAlignment="1">
      <alignment wrapText="1"/>
    </xf>
    <xf numFmtId="3" fontId="5" fillId="0" borderId="2" xfId="78" applyNumberFormat="1" applyFont="1" applyBorder="1" applyAlignment="1">
      <alignment wrapText="1"/>
    </xf>
    <xf numFmtId="3" fontId="1" fillId="0" borderId="0" xfId="80" applyNumberFormat="1" applyFont="1" applyAlignment="1">
      <alignment wrapText="1"/>
    </xf>
    <xf numFmtId="3" fontId="5" fillId="0" borderId="0" xfId="80" applyNumberFormat="1" applyFont="1" applyAlignment="1">
      <alignment wrapText="1"/>
    </xf>
    <xf numFmtId="3" fontId="5" fillId="0" borderId="0" xfId="82" applyNumberFormat="1" applyFont="1" applyAlignment="1">
      <alignment wrapText="1"/>
    </xf>
    <xf numFmtId="3" fontId="1" fillId="0" borderId="1" xfId="84" applyNumberFormat="1" applyFont="1" applyBorder="1" applyAlignment="1">
      <alignment wrapText="1"/>
    </xf>
    <xf numFmtId="3" fontId="1" fillId="0" borderId="1" xfId="86" applyNumberFormat="1" applyFont="1" applyBorder="1" applyAlignment="1">
      <alignment wrapText="1"/>
    </xf>
    <xf numFmtId="3" fontId="1" fillId="0" borderId="0" xfId="84" applyNumberFormat="1" applyFont="1" applyAlignment="1">
      <alignment wrapText="1"/>
    </xf>
    <xf numFmtId="3" fontId="1" fillId="0" borderId="0" xfId="86" applyNumberFormat="1" applyFont="1" applyAlignment="1">
      <alignment wrapText="1"/>
    </xf>
    <xf numFmtId="3" fontId="1" fillId="0" borderId="0" xfId="84" applyNumberFormat="1" applyFont="1" applyAlignment="1">
      <alignment horizontal="right" wrapText="1"/>
    </xf>
    <xf numFmtId="3" fontId="1" fillId="0" borderId="0" xfId="86" applyNumberFormat="1" applyFont="1" applyAlignment="1">
      <alignment horizontal="right" wrapText="1"/>
    </xf>
    <xf numFmtId="3" fontId="5" fillId="0" borderId="2" xfId="84" applyNumberFormat="1" applyFont="1" applyBorder="1" applyAlignment="1">
      <alignment wrapText="1"/>
    </xf>
    <xf numFmtId="3" fontId="5" fillId="0" borderId="2" xfId="86" applyNumberFormat="1" applyFont="1" applyBorder="1" applyAlignment="1">
      <alignment wrapText="1"/>
    </xf>
    <xf numFmtId="3" fontId="34" fillId="0" borderId="0" xfId="92" applyNumberFormat="1" applyFont="1" applyAlignment="1">
      <alignment wrapText="1"/>
    </xf>
    <xf numFmtId="3" fontId="35" fillId="0" borderId="2" xfId="90" applyNumberFormat="1" applyFont="1" applyBorder="1" applyAlignment="1">
      <alignment wrapText="1"/>
    </xf>
    <xf numFmtId="0" fontId="5" fillId="0" borderId="2" xfId="0" applyFont="1" applyBorder="1" applyAlignment="1">
      <alignment wrapText="1"/>
    </xf>
    <xf numFmtId="3" fontId="35" fillId="0" borderId="2" xfId="92" applyNumberFormat="1" applyFont="1" applyBorder="1" applyAlignment="1">
      <alignment wrapText="1"/>
    </xf>
    <xf numFmtId="3" fontId="34" fillId="0" borderId="0" xfId="94" applyNumberFormat="1" applyFont="1" applyAlignment="1">
      <alignment wrapText="1"/>
    </xf>
    <xf numFmtId="3" fontId="34" fillId="0" borderId="0" xfId="96" applyNumberFormat="1" applyFont="1" applyAlignment="1">
      <alignment wrapText="1"/>
    </xf>
    <xf numFmtId="3" fontId="35" fillId="0" borderId="0" xfId="94" applyNumberFormat="1" applyFont="1" applyAlignment="1">
      <alignment wrapText="1"/>
    </xf>
    <xf numFmtId="3" fontId="35" fillId="0" borderId="0" xfId="96" applyNumberFormat="1" applyFont="1" applyAlignment="1">
      <alignment wrapText="1"/>
    </xf>
    <xf numFmtId="3" fontId="35" fillId="0" borderId="3" xfId="98" applyNumberFormat="1" applyFont="1" applyBorder="1" applyAlignment="1">
      <alignment wrapText="1"/>
    </xf>
    <xf numFmtId="3" fontId="5" fillId="0" borderId="3" xfId="0" applyNumberFormat="1" applyFont="1" applyBorder="1" applyAlignment="1">
      <alignment wrapText="1"/>
    </xf>
    <xf numFmtId="3" fontId="35" fillId="0" borderId="3" xfId="100" applyNumberFormat="1" applyFont="1" applyBorder="1" applyAlignment="1">
      <alignment wrapText="1"/>
    </xf>
    <xf numFmtId="3" fontId="1" fillId="0" borderId="1" xfId="102" applyNumberFormat="1" applyFont="1" applyBorder="1" applyAlignment="1">
      <alignment wrapText="1"/>
    </xf>
    <xf numFmtId="3" fontId="1" fillId="0" borderId="1" xfId="104" applyNumberFormat="1" applyFont="1" applyBorder="1" applyAlignment="1">
      <alignment wrapText="1"/>
    </xf>
    <xf numFmtId="3" fontId="1" fillId="0" borderId="0" xfId="102" applyNumberFormat="1" applyFont="1" applyAlignment="1">
      <alignment wrapText="1"/>
    </xf>
    <xf numFmtId="3" fontId="1" fillId="0" borderId="0" xfId="104" applyNumberFormat="1" applyFont="1" applyAlignment="1">
      <alignment wrapText="1"/>
    </xf>
    <xf numFmtId="3" fontId="5" fillId="0" borderId="0" xfId="102" applyNumberFormat="1" applyFont="1" applyAlignment="1">
      <alignment wrapText="1"/>
    </xf>
    <xf numFmtId="3" fontId="5" fillId="0" borderId="0" xfId="104" applyNumberFormat="1" applyFont="1" applyAlignment="1">
      <alignment wrapText="1"/>
    </xf>
    <xf numFmtId="3" fontId="5" fillId="0" borderId="2" xfId="102" applyNumberFormat="1" applyFont="1" applyBorder="1" applyAlignment="1">
      <alignment wrapText="1"/>
    </xf>
    <xf numFmtId="3" fontId="5" fillId="0" borderId="2" xfId="104" applyNumberFormat="1" applyFont="1" applyBorder="1" applyAlignment="1">
      <alignment wrapText="1"/>
    </xf>
    <xf numFmtId="3" fontId="1" fillId="0" borderId="1" xfId="106" applyNumberFormat="1" applyFont="1" applyBorder="1" applyAlignment="1">
      <alignment wrapText="1"/>
    </xf>
    <xf numFmtId="3" fontId="1" fillId="0" borderId="1" xfId="108" applyNumberFormat="1" applyFont="1" applyBorder="1" applyAlignment="1">
      <alignment wrapText="1"/>
    </xf>
    <xf numFmtId="3" fontId="1" fillId="0" borderId="0" xfId="106" applyNumberFormat="1" applyFont="1" applyAlignment="1">
      <alignment wrapText="1"/>
    </xf>
    <xf numFmtId="3" fontId="1" fillId="0" borderId="0" xfId="108" applyNumberFormat="1" applyFont="1" applyAlignment="1">
      <alignment wrapText="1"/>
    </xf>
    <xf numFmtId="3" fontId="5" fillId="0" borderId="0" xfId="106" applyNumberFormat="1" applyFont="1" applyAlignment="1">
      <alignment wrapText="1"/>
    </xf>
    <xf numFmtId="3" fontId="5" fillId="0" borderId="0" xfId="108" applyNumberFormat="1" applyFont="1" applyAlignment="1">
      <alignment wrapText="1"/>
    </xf>
    <xf numFmtId="3" fontId="1" fillId="0" borderId="1" xfId="110" applyNumberFormat="1" applyFont="1" applyBorder="1" applyAlignment="1">
      <alignment wrapText="1"/>
    </xf>
    <xf numFmtId="3" fontId="1" fillId="0" borderId="1" xfId="112" applyNumberFormat="1" applyFont="1" applyBorder="1" applyAlignment="1">
      <alignment wrapText="1"/>
    </xf>
    <xf numFmtId="3" fontId="1" fillId="0" borderId="0" xfId="110" applyNumberFormat="1" applyFont="1" applyAlignment="1">
      <alignment wrapText="1"/>
    </xf>
    <xf numFmtId="3" fontId="1" fillId="0" borderId="0" xfId="112" applyNumberFormat="1" applyFont="1" applyAlignment="1">
      <alignment wrapText="1"/>
    </xf>
    <xf numFmtId="164" fontId="1" fillId="0" borderId="0" xfId="0" applyNumberFormat="1" applyFont="1" applyAlignment="1">
      <alignment horizontal="left" vertical="top"/>
    </xf>
    <xf numFmtId="3" fontId="1" fillId="0" borderId="1" xfId="118" applyNumberFormat="1" applyFont="1" applyBorder="1" applyAlignment="1">
      <alignment wrapText="1"/>
    </xf>
    <xf numFmtId="3" fontId="1" fillId="0" borderId="0" xfId="118" applyNumberFormat="1" applyFont="1" applyAlignment="1">
      <alignment wrapText="1"/>
    </xf>
    <xf numFmtId="3" fontId="5" fillId="0" borderId="0" xfId="118" applyNumberFormat="1" applyFont="1" applyAlignment="1">
      <alignment wrapText="1"/>
    </xf>
    <xf numFmtId="3" fontId="5" fillId="0" borderId="2" xfId="118" applyNumberFormat="1" applyFont="1" applyBorder="1" applyAlignment="1">
      <alignment wrapText="1"/>
    </xf>
    <xf numFmtId="3" fontId="1" fillId="0" borderId="1" xfId="122" applyNumberFormat="1" applyFont="1" applyBorder="1" applyAlignment="1">
      <alignment wrapText="1"/>
    </xf>
    <xf numFmtId="3" fontId="1" fillId="0" borderId="0" xfId="122" applyNumberFormat="1" applyFont="1" applyAlignment="1">
      <alignment wrapText="1"/>
    </xf>
    <xf numFmtId="3" fontId="5" fillId="0" borderId="0" xfId="122" applyNumberFormat="1" applyFont="1" applyAlignment="1">
      <alignment wrapText="1"/>
    </xf>
    <xf numFmtId="3" fontId="1" fillId="0" borderId="1" xfId="126" applyNumberFormat="1" applyFont="1" applyBorder="1" applyAlignment="1">
      <alignment wrapText="1"/>
    </xf>
    <xf numFmtId="3" fontId="1" fillId="0" borderId="0" xfId="126" applyNumberFormat="1" applyFont="1" applyAlignment="1">
      <alignment wrapText="1"/>
    </xf>
    <xf numFmtId="3" fontId="1" fillId="0" borderId="0" xfId="130" applyNumberFormat="1" applyFont="1" applyAlignment="1">
      <alignment wrapText="1"/>
    </xf>
    <xf numFmtId="164" fontId="1" fillId="0" borderId="0" xfId="234" applyNumberFormat="1"/>
    <xf numFmtId="164" fontId="1" fillId="0" borderId="0" xfId="234" applyNumberFormat="1" applyAlignment="1">
      <alignment horizontal="right"/>
    </xf>
    <xf numFmtId="3" fontId="1" fillId="0" borderId="1" xfId="134" applyNumberFormat="1" applyFont="1" applyBorder="1" applyAlignment="1">
      <alignment wrapText="1"/>
    </xf>
    <xf numFmtId="3" fontId="1" fillId="0" borderId="0" xfId="132" applyNumberFormat="1" applyFont="1" applyAlignment="1">
      <alignment horizontal="right" wrapText="1"/>
    </xf>
    <xf numFmtId="3" fontId="1" fillId="0" borderId="0" xfId="134" applyNumberFormat="1" applyFont="1" applyAlignment="1">
      <alignment wrapText="1"/>
    </xf>
    <xf numFmtId="3" fontId="5" fillId="0" borderId="0" xfId="134" applyNumberFormat="1" applyFont="1" applyAlignment="1">
      <alignment wrapText="1"/>
    </xf>
    <xf numFmtId="3" fontId="5" fillId="0" borderId="2" xfId="134" applyNumberFormat="1" applyFont="1" applyBorder="1" applyAlignment="1">
      <alignment wrapText="1"/>
    </xf>
    <xf numFmtId="3" fontId="1" fillId="0" borderId="1" xfId="138" applyNumberFormat="1" applyFont="1" applyBorder="1" applyAlignment="1">
      <alignment wrapText="1"/>
    </xf>
    <xf numFmtId="3" fontId="1" fillId="0" borderId="0" xfId="138" applyNumberFormat="1" applyFont="1" applyAlignment="1">
      <alignment wrapText="1"/>
    </xf>
    <xf numFmtId="3" fontId="5" fillId="0" borderId="0" xfId="138" applyNumberFormat="1" applyFont="1" applyAlignment="1">
      <alignment wrapText="1"/>
    </xf>
    <xf numFmtId="3" fontId="1" fillId="0" borderId="1" xfId="142" applyNumberFormat="1" applyFont="1" applyBorder="1" applyAlignment="1">
      <alignment wrapText="1"/>
    </xf>
    <xf numFmtId="3" fontId="1" fillId="0" borderId="0" xfId="142" applyNumberFormat="1" applyFont="1" applyAlignment="1">
      <alignment wrapText="1"/>
    </xf>
    <xf numFmtId="164" fontId="5" fillId="0" borderId="3" xfId="0" applyNumberFormat="1" applyFont="1" applyBorder="1" applyAlignment="1">
      <alignment horizontal="right" wrapText="1"/>
    </xf>
    <xf numFmtId="0" fontId="1" fillId="0" borderId="0" xfId="234" applyAlignment="1">
      <alignment horizontal="right"/>
    </xf>
    <xf numFmtId="164" fontId="1" fillId="0" borderId="2" xfId="0" applyNumberFormat="1" applyFont="1" applyBorder="1" applyAlignment="1">
      <alignment horizontal="right"/>
    </xf>
    <xf numFmtId="0" fontId="1" fillId="0" borderId="0" xfId="234" applyAlignment="1">
      <alignment horizontal="right" vertical="top" wrapText="1"/>
    </xf>
    <xf numFmtId="3" fontId="5" fillId="0" borderId="2" xfId="188" applyNumberFormat="1" applyFont="1" applyBorder="1" applyAlignment="1">
      <alignment wrapText="1"/>
    </xf>
    <xf numFmtId="3" fontId="1" fillId="0" borderId="1" xfId="192" applyNumberFormat="1" applyFont="1" applyBorder="1" applyAlignment="1">
      <alignment wrapText="1"/>
    </xf>
    <xf numFmtId="3" fontId="1" fillId="0" borderId="0" xfId="192" applyNumberFormat="1" applyFont="1" applyAlignment="1">
      <alignment wrapText="1"/>
    </xf>
    <xf numFmtId="3" fontId="1" fillId="0" borderId="0" xfId="190" applyNumberFormat="1" applyFont="1" applyAlignment="1">
      <alignment horizontal="right" wrapText="1"/>
    </xf>
    <xf numFmtId="3" fontId="1" fillId="0" borderId="0" xfId="192" applyNumberFormat="1" applyFont="1" applyAlignment="1">
      <alignment horizontal="right" wrapText="1"/>
    </xf>
    <xf numFmtId="3" fontId="5" fillId="0" borderId="2" xfId="192" applyNumberFormat="1" applyFont="1" applyBorder="1" applyAlignment="1">
      <alignment wrapText="1"/>
    </xf>
    <xf numFmtId="3" fontId="1" fillId="0" borderId="1" xfId="196" applyNumberFormat="1" applyFont="1" applyBorder="1" applyAlignment="1">
      <alignment wrapText="1"/>
    </xf>
    <xf numFmtId="3" fontId="1" fillId="0" borderId="0" xfId="196" applyNumberFormat="1" applyFont="1" applyAlignment="1">
      <alignment wrapText="1"/>
    </xf>
    <xf numFmtId="3" fontId="5" fillId="0" borderId="2" xfId="196" applyNumberFormat="1" applyFont="1" applyBorder="1" applyAlignment="1">
      <alignment wrapText="1"/>
    </xf>
    <xf numFmtId="3" fontId="1" fillId="0" borderId="0" xfId="204" applyNumberFormat="1" applyFont="1" applyAlignment="1">
      <alignment horizontal="right" wrapText="1"/>
    </xf>
    <xf numFmtId="3" fontId="5" fillId="0" borderId="2" xfId="204" applyNumberFormat="1" applyFont="1" applyBorder="1" applyAlignment="1">
      <alignment wrapText="1"/>
    </xf>
    <xf numFmtId="3" fontId="34" fillId="0" borderId="0" xfId="210" applyNumberFormat="1" applyFont="1" applyAlignment="1">
      <alignment wrapText="1"/>
    </xf>
    <xf numFmtId="3" fontId="35" fillId="0" borderId="2" xfId="210" applyNumberFormat="1" applyFont="1" applyBorder="1" applyAlignment="1">
      <alignment wrapText="1"/>
    </xf>
    <xf numFmtId="3" fontId="34" fillId="0" borderId="1" xfId="214" applyNumberFormat="1" applyFont="1" applyBorder="1" applyAlignment="1">
      <alignment wrapText="1"/>
    </xf>
    <xf numFmtId="3" fontId="35" fillId="0" borderId="2" xfId="214" applyNumberFormat="1" applyFont="1" applyBorder="1" applyAlignment="1">
      <alignment wrapText="1"/>
    </xf>
    <xf numFmtId="3" fontId="35" fillId="0" borderId="2" xfId="218" applyNumberFormat="1" applyFont="1" applyBorder="1" applyAlignment="1">
      <alignment wrapText="1"/>
    </xf>
    <xf numFmtId="0" fontId="1" fillId="0" borderId="3" xfId="0" applyFont="1" applyBorder="1" applyAlignment="1">
      <alignment horizontal="center" wrapText="1"/>
    </xf>
    <xf numFmtId="3" fontId="5" fillId="0" borderId="0" xfId="335" applyNumberFormat="1" applyFont="1" applyAlignment="1">
      <alignment wrapText="1"/>
    </xf>
    <xf numFmtId="3" fontId="5" fillId="0" borderId="0" xfId="337" applyNumberFormat="1" applyFont="1" applyAlignment="1">
      <alignment wrapText="1"/>
    </xf>
    <xf numFmtId="3" fontId="5" fillId="0" borderId="0" xfId="0" applyNumberFormat="1" applyFont="1"/>
    <xf numFmtId="164" fontId="1" fillId="0" borderId="3" xfId="0" applyNumberFormat="1" applyFont="1" applyBorder="1" applyAlignment="1">
      <alignment horizontal="center" wrapText="1"/>
    </xf>
    <xf numFmtId="3" fontId="1" fillId="0" borderId="2" xfId="0" applyNumberFormat="1" applyFont="1" applyBorder="1"/>
    <xf numFmtId="3" fontId="5" fillId="0" borderId="2" xfId="0" applyNumberFormat="1" applyFont="1" applyBorder="1"/>
    <xf numFmtId="164" fontId="1" fillId="0" borderId="2" xfId="0" applyNumberFormat="1" applyFont="1" applyBorder="1" applyAlignment="1">
      <alignment wrapText="1"/>
    </xf>
    <xf numFmtId="3" fontId="34" fillId="0" borderId="0" xfId="166" applyNumberFormat="1" applyFont="1" applyAlignment="1">
      <alignment wrapText="1"/>
    </xf>
    <xf numFmtId="3" fontId="34" fillId="0" borderId="0" xfId="168" applyNumberFormat="1" applyFont="1" applyAlignment="1">
      <alignment wrapText="1"/>
    </xf>
    <xf numFmtId="3" fontId="35" fillId="0" borderId="3" xfId="182" applyNumberFormat="1" applyFont="1" applyBorder="1" applyAlignment="1">
      <alignment wrapText="1"/>
    </xf>
    <xf numFmtId="164" fontId="5" fillId="0" borderId="3" xfId="0" applyNumberFormat="1" applyFont="1" applyBorder="1" applyAlignment="1">
      <alignment horizontal="right"/>
    </xf>
    <xf numFmtId="3" fontId="35" fillId="0" borderId="3" xfId="184" applyNumberFormat="1" applyFont="1" applyBorder="1" applyAlignment="1">
      <alignment wrapText="1"/>
    </xf>
    <xf numFmtId="3" fontId="1" fillId="0" borderId="0" xfId="313" applyNumberFormat="1" applyFont="1" applyAlignment="1">
      <alignment horizontal="right" wrapText="1"/>
    </xf>
    <xf numFmtId="3" fontId="1" fillId="0" borderId="0" xfId="317" applyNumberFormat="1" applyFont="1" applyAlignment="1">
      <alignment horizontal="right" wrapText="1"/>
    </xf>
    <xf numFmtId="3" fontId="34" fillId="0" borderId="0" xfId="232" applyNumberFormat="1" applyFont="1" applyAlignment="1">
      <alignment horizontal="right"/>
    </xf>
    <xf numFmtId="3" fontId="34" fillId="35" borderId="0" xfId="232" applyNumberFormat="1" applyFont="1" applyFill="1" applyAlignment="1">
      <alignment horizontal="right"/>
    </xf>
    <xf numFmtId="3" fontId="34" fillId="35" borderId="0" xfId="0" applyNumberFormat="1" applyFont="1" applyFill="1" applyAlignment="1">
      <alignment wrapText="1"/>
    </xf>
    <xf numFmtId="0" fontId="36" fillId="35" borderId="0" xfId="0" applyFont="1" applyFill="1" applyAlignment="1">
      <alignment horizontal="center" textRotation="90"/>
    </xf>
    <xf numFmtId="0" fontId="4" fillId="0" borderId="0" xfId="34" applyAlignment="1" applyProtection="1"/>
    <xf numFmtId="0" fontId="1" fillId="0" borderId="3" xfId="0" applyFont="1" applyBorder="1" applyAlignment="1">
      <alignment horizontal="center" wrapText="1"/>
    </xf>
    <xf numFmtId="0" fontId="15" fillId="2" borderId="7" xfId="234" applyFont="1" applyFill="1" applyBorder="1" applyAlignment="1">
      <alignment horizontal="left" vertical="top" wrapText="1"/>
    </xf>
    <xf numFmtId="0" fontId="6" fillId="0" borderId="0" xfId="348" applyFont="1" applyAlignment="1">
      <alignment horizontal="left" vertical="center" wrapText="1"/>
    </xf>
    <xf numFmtId="0" fontId="8" fillId="0" borderId="0" xfId="232" applyFont="1" applyAlignment="1">
      <alignment horizontal="left" vertical="center" wrapText="1"/>
    </xf>
    <xf numFmtId="0" fontId="15" fillId="2" borderId="8" xfId="234" applyFont="1" applyFill="1" applyBorder="1" applyAlignment="1">
      <alignment horizontal="left" vertical="top" wrapText="1"/>
    </xf>
    <xf numFmtId="0" fontId="15" fillId="2" borderId="9" xfId="234" applyFont="1" applyFill="1" applyBorder="1" applyAlignment="1">
      <alignment horizontal="left" vertical="top" wrapText="1"/>
    </xf>
    <xf numFmtId="0" fontId="15" fillId="2" borderId="10" xfId="234" applyFont="1" applyFill="1" applyBorder="1" applyAlignment="1">
      <alignment horizontal="left" vertical="top" wrapText="1"/>
    </xf>
    <xf numFmtId="0" fontId="6" fillId="0" borderId="0" xfId="234" applyFont="1" applyAlignment="1">
      <alignment horizontal="left" vertical="center" wrapText="1"/>
    </xf>
    <xf numFmtId="0" fontId="5" fillId="0" borderId="3" xfId="0" applyFont="1" applyBorder="1" applyAlignment="1">
      <alignment horizontal="center" wrapText="1"/>
    </xf>
    <xf numFmtId="0" fontId="1" fillId="0" borderId="1" xfId="0" applyFont="1" applyBorder="1" applyAlignment="1">
      <alignment horizontal="right" wrapText="1"/>
    </xf>
    <xf numFmtId="0" fontId="1" fillId="0" borderId="2" xfId="0" applyFont="1" applyBorder="1" applyAlignment="1">
      <alignment horizontal="right" wrapText="1"/>
    </xf>
    <xf numFmtId="164" fontId="15" fillId="2" borderId="7" xfId="0" applyNumberFormat="1" applyFont="1" applyFill="1" applyBorder="1" applyAlignment="1">
      <alignment horizontal="left" vertical="top" wrapText="1"/>
    </xf>
    <xf numFmtId="0" fontId="15" fillId="36" borderId="9" xfId="0" applyFont="1" applyFill="1" applyBorder="1" applyAlignment="1">
      <alignment horizontal="left" vertical="top" wrapText="1"/>
    </xf>
    <xf numFmtId="0" fontId="15" fillId="36" borderId="9" xfId="0" applyFont="1" applyFill="1" applyBorder="1" applyAlignment="1">
      <alignment horizontal="left" vertical="top"/>
    </xf>
    <xf numFmtId="0" fontId="15" fillId="36" borderId="10" xfId="0" applyFont="1" applyFill="1" applyBorder="1" applyAlignment="1">
      <alignment horizontal="left" vertical="top"/>
    </xf>
    <xf numFmtId="0" fontId="8" fillId="0" borderId="0" xfId="234" applyFont="1" applyAlignment="1">
      <alignment horizontal="left" vertical="center"/>
    </xf>
    <xf numFmtId="0" fontId="6" fillId="0" borderId="0" xfId="234" applyFont="1" applyAlignment="1">
      <alignment vertical="center" wrapText="1"/>
    </xf>
    <xf numFmtId="0" fontId="5" fillId="0" borderId="1" xfId="234" applyFont="1" applyBorder="1" applyAlignment="1">
      <alignment horizontal="left" wrapText="1"/>
    </xf>
    <xf numFmtId="0" fontId="5" fillId="0" borderId="0" xfId="234" applyFont="1" applyAlignment="1">
      <alignment horizontal="left" wrapText="1"/>
    </xf>
    <xf numFmtId="0" fontId="5" fillId="0" borderId="2" xfId="234" applyFont="1" applyBorder="1" applyAlignment="1">
      <alignment horizontal="left" wrapText="1"/>
    </xf>
    <xf numFmtId="164" fontId="1" fillId="0" borderId="0" xfId="0" applyNumberFormat="1" applyFont="1" applyAlignment="1">
      <alignment horizontal="right" wrapText="1"/>
    </xf>
    <xf numFmtId="164" fontId="1" fillId="0" borderId="2" xfId="0" applyNumberFormat="1" applyFont="1" applyBorder="1" applyAlignment="1">
      <alignment horizontal="right" wrapText="1"/>
    </xf>
    <xf numFmtId="0" fontId="5" fillId="3" borderId="1" xfId="234" applyFont="1" applyFill="1" applyBorder="1" applyAlignment="1">
      <alignment horizontal="left" wrapText="1"/>
    </xf>
    <xf numFmtId="0" fontId="5" fillId="3" borderId="0" xfId="234" applyFont="1" applyFill="1" applyAlignment="1">
      <alignment horizontal="left" wrapText="1"/>
    </xf>
    <xf numFmtId="0" fontId="5" fillId="3" borderId="2" xfId="234" applyFont="1" applyFill="1" applyBorder="1" applyAlignment="1">
      <alignment horizontal="left" wrapText="1"/>
    </xf>
    <xf numFmtId="0" fontId="1" fillId="0" borderId="2" xfId="234" applyBorder="1" applyAlignment="1">
      <alignment horizontal="left" wrapText="1"/>
    </xf>
    <xf numFmtId="0" fontId="15" fillId="2" borderId="7" xfId="234" applyFont="1" applyFill="1" applyBorder="1" applyAlignment="1">
      <alignment vertical="top"/>
    </xf>
    <xf numFmtId="0" fontId="15" fillId="2" borderId="8" xfId="234" applyFont="1" applyFill="1" applyBorder="1" applyAlignment="1">
      <alignment horizontal="left" vertical="top"/>
    </xf>
    <xf numFmtId="0" fontId="15" fillId="2" borderId="9" xfId="234" applyFont="1" applyFill="1" applyBorder="1" applyAlignment="1">
      <alignment horizontal="left" vertical="top"/>
    </xf>
    <xf numFmtId="0" fontId="15" fillId="2" borderId="10" xfId="234" applyFont="1" applyFill="1" applyBorder="1" applyAlignment="1">
      <alignment horizontal="left" vertical="top"/>
    </xf>
    <xf numFmtId="0" fontId="15" fillId="2" borderId="7" xfId="234" applyFont="1" applyFill="1" applyBorder="1" applyAlignment="1">
      <alignment horizontal="left" vertical="top"/>
    </xf>
    <xf numFmtId="0" fontId="5" fillId="0" borderId="11" xfId="234" applyFont="1" applyBorder="1" applyAlignment="1">
      <alignment horizontal="left" wrapText="1"/>
    </xf>
    <xf numFmtId="0" fontId="15" fillId="2" borderId="7" xfId="234" applyFont="1" applyFill="1" applyBorder="1" applyAlignment="1">
      <alignment horizontal="center" vertical="top"/>
    </xf>
    <xf numFmtId="0" fontId="6" fillId="0" borderId="0" xfId="234" applyFont="1" applyAlignment="1">
      <alignment horizontal="left" vertical="top"/>
    </xf>
    <xf numFmtId="0" fontId="6" fillId="0" borderId="0" xfId="234" applyFont="1" applyAlignment="1">
      <alignment horizontal="left" vertical="top" wrapText="1"/>
    </xf>
  </cellXfs>
  <cellStyles count="88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3" xfId="37" xr:uid="{00000000-0005-0000-0000-000024000000}"/>
    <cellStyle name="Hyperlink 3" xfId="38" xr:uid="{00000000-0005-0000-0000-000025000000}"/>
    <cellStyle name="Input" xfId="39" builtinId="20" customBuiltin="1"/>
    <cellStyle name="Linked Cell" xfId="40" builtinId="24" customBuiltin="1"/>
    <cellStyle name="Neutral" xfId="41" builtinId="28" customBuiltin="1"/>
    <cellStyle name="Normal" xfId="0" builtinId="0"/>
    <cellStyle name="Normal 100" xfId="42" xr:uid="{00000000-0005-0000-0000-00002A000000}"/>
    <cellStyle name="Normal 100 2" xfId="43" xr:uid="{00000000-0005-0000-0000-00002B000000}"/>
    <cellStyle name="Normal 101" xfId="44" xr:uid="{00000000-0005-0000-0000-00002C000000}"/>
    <cellStyle name="Normal 101 2" xfId="45" xr:uid="{00000000-0005-0000-0000-00002D000000}"/>
    <cellStyle name="Normal 102" xfId="46" xr:uid="{00000000-0005-0000-0000-00002E000000}"/>
    <cellStyle name="Normal 102 2" xfId="47" xr:uid="{00000000-0005-0000-0000-00002F000000}"/>
    <cellStyle name="Normal 103" xfId="48" xr:uid="{00000000-0005-0000-0000-000030000000}"/>
    <cellStyle name="Normal 103 2" xfId="49" xr:uid="{00000000-0005-0000-0000-000031000000}"/>
    <cellStyle name="Normal 104" xfId="50" xr:uid="{00000000-0005-0000-0000-000032000000}"/>
    <cellStyle name="Normal 104 2" xfId="51" xr:uid="{00000000-0005-0000-0000-000033000000}"/>
    <cellStyle name="Normal 105" xfId="52" xr:uid="{00000000-0005-0000-0000-000034000000}"/>
    <cellStyle name="Normal 105 2" xfId="53" xr:uid="{00000000-0005-0000-0000-000035000000}"/>
    <cellStyle name="Normal 106" xfId="54" xr:uid="{00000000-0005-0000-0000-000036000000}"/>
    <cellStyle name="Normal 106 2" xfId="55" xr:uid="{00000000-0005-0000-0000-000037000000}"/>
    <cellStyle name="Normal 107" xfId="56" xr:uid="{00000000-0005-0000-0000-000038000000}"/>
    <cellStyle name="Normal 107 2" xfId="57" xr:uid="{00000000-0005-0000-0000-000039000000}"/>
    <cellStyle name="Normal 108" xfId="58" xr:uid="{00000000-0005-0000-0000-00003A000000}"/>
    <cellStyle name="Normal 108 2" xfId="59" xr:uid="{00000000-0005-0000-0000-00003B000000}"/>
    <cellStyle name="Normal 109" xfId="60" xr:uid="{00000000-0005-0000-0000-00003C000000}"/>
    <cellStyle name="Normal 109 2" xfId="61" xr:uid="{00000000-0005-0000-0000-00003D000000}"/>
    <cellStyle name="Normal 110" xfId="62" xr:uid="{00000000-0005-0000-0000-00003E000000}"/>
    <cellStyle name="Normal 110 2" xfId="63" xr:uid="{00000000-0005-0000-0000-00003F000000}"/>
    <cellStyle name="Normal 111" xfId="64" xr:uid="{00000000-0005-0000-0000-000040000000}"/>
    <cellStyle name="Normal 111 2" xfId="65" xr:uid="{00000000-0005-0000-0000-000041000000}"/>
    <cellStyle name="Normal 112" xfId="66" xr:uid="{00000000-0005-0000-0000-000042000000}"/>
    <cellStyle name="Normal 112 2" xfId="67" xr:uid="{00000000-0005-0000-0000-000043000000}"/>
    <cellStyle name="Normal 113" xfId="68" xr:uid="{00000000-0005-0000-0000-000044000000}"/>
    <cellStyle name="Normal 113 2" xfId="69" xr:uid="{00000000-0005-0000-0000-000045000000}"/>
    <cellStyle name="Normal 114" xfId="70" xr:uid="{00000000-0005-0000-0000-000046000000}"/>
    <cellStyle name="Normal 114 2" xfId="71" xr:uid="{00000000-0005-0000-0000-000047000000}"/>
    <cellStyle name="Normal 115" xfId="72" xr:uid="{00000000-0005-0000-0000-000048000000}"/>
    <cellStyle name="Normal 115 2" xfId="73" xr:uid="{00000000-0005-0000-0000-000049000000}"/>
    <cellStyle name="Normal 116" xfId="74" xr:uid="{00000000-0005-0000-0000-00004A000000}"/>
    <cellStyle name="Normal 116 2" xfId="75" xr:uid="{00000000-0005-0000-0000-00004B000000}"/>
    <cellStyle name="Normal 117" xfId="76" xr:uid="{00000000-0005-0000-0000-00004C000000}"/>
    <cellStyle name="Normal 117 2" xfId="77" xr:uid="{00000000-0005-0000-0000-00004D000000}"/>
    <cellStyle name="Normal 118" xfId="78" xr:uid="{00000000-0005-0000-0000-00004E000000}"/>
    <cellStyle name="Normal 118 2" xfId="79" xr:uid="{00000000-0005-0000-0000-00004F000000}"/>
    <cellStyle name="Normal 119" xfId="80" xr:uid="{00000000-0005-0000-0000-000050000000}"/>
    <cellStyle name="Normal 119 2" xfId="81" xr:uid="{00000000-0005-0000-0000-000051000000}"/>
    <cellStyle name="Normal 120" xfId="82" xr:uid="{00000000-0005-0000-0000-000052000000}"/>
    <cellStyle name="Normal 120 2" xfId="83" xr:uid="{00000000-0005-0000-0000-000053000000}"/>
    <cellStyle name="Normal 121" xfId="84" xr:uid="{00000000-0005-0000-0000-000054000000}"/>
    <cellStyle name="Normal 121 2" xfId="85" xr:uid="{00000000-0005-0000-0000-000055000000}"/>
    <cellStyle name="Normal 122" xfId="86" xr:uid="{00000000-0005-0000-0000-000056000000}"/>
    <cellStyle name="Normal 122 2" xfId="87" xr:uid="{00000000-0005-0000-0000-000057000000}"/>
    <cellStyle name="Normal 123 2" xfId="88" xr:uid="{00000000-0005-0000-0000-000058000000}"/>
    <cellStyle name="Normal 124 2" xfId="89" xr:uid="{00000000-0005-0000-0000-000059000000}"/>
    <cellStyle name="Normal 125" xfId="90" xr:uid="{00000000-0005-0000-0000-00005A000000}"/>
    <cellStyle name="Normal 125 2" xfId="91" xr:uid="{00000000-0005-0000-0000-00005B000000}"/>
    <cellStyle name="Normal 126" xfId="92" xr:uid="{00000000-0005-0000-0000-00005C000000}"/>
    <cellStyle name="Normal 126 2" xfId="93" xr:uid="{00000000-0005-0000-0000-00005D000000}"/>
    <cellStyle name="Normal 127" xfId="94" xr:uid="{00000000-0005-0000-0000-00005E000000}"/>
    <cellStyle name="Normal 127 2" xfId="95" xr:uid="{00000000-0005-0000-0000-00005F000000}"/>
    <cellStyle name="Normal 128" xfId="96" xr:uid="{00000000-0005-0000-0000-000060000000}"/>
    <cellStyle name="Normal 128 2" xfId="97" xr:uid="{00000000-0005-0000-0000-000061000000}"/>
    <cellStyle name="Normal 129" xfId="98" xr:uid="{00000000-0005-0000-0000-000062000000}"/>
    <cellStyle name="Normal 129 2" xfId="99" xr:uid="{00000000-0005-0000-0000-000063000000}"/>
    <cellStyle name="Normal 130" xfId="100" xr:uid="{00000000-0005-0000-0000-000064000000}"/>
    <cellStyle name="Normal 130 2" xfId="101" xr:uid="{00000000-0005-0000-0000-000065000000}"/>
    <cellStyle name="Normal 131" xfId="102" xr:uid="{00000000-0005-0000-0000-000066000000}"/>
    <cellStyle name="Normal 131 2" xfId="103" xr:uid="{00000000-0005-0000-0000-000067000000}"/>
    <cellStyle name="Normal 132" xfId="104" xr:uid="{00000000-0005-0000-0000-000068000000}"/>
    <cellStyle name="Normal 132 2" xfId="105" xr:uid="{00000000-0005-0000-0000-000069000000}"/>
    <cellStyle name="Normal 133" xfId="106" xr:uid="{00000000-0005-0000-0000-00006A000000}"/>
    <cellStyle name="Normal 133 2" xfId="107" xr:uid="{00000000-0005-0000-0000-00006B000000}"/>
    <cellStyle name="Normal 134" xfId="108" xr:uid="{00000000-0005-0000-0000-00006C000000}"/>
    <cellStyle name="Normal 134 2" xfId="109" xr:uid="{00000000-0005-0000-0000-00006D000000}"/>
    <cellStyle name="Normal 136" xfId="110" xr:uid="{00000000-0005-0000-0000-00006E000000}"/>
    <cellStyle name="Normal 136 2" xfId="111" xr:uid="{00000000-0005-0000-0000-00006F000000}"/>
    <cellStyle name="Normal 137" xfId="112" xr:uid="{00000000-0005-0000-0000-000070000000}"/>
    <cellStyle name="Normal 137 2" xfId="113" xr:uid="{00000000-0005-0000-0000-000071000000}"/>
    <cellStyle name="Normal 138 2" xfId="114" xr:uid="{00000000-0005-0000-0000-000072000000}"/>
    <cellStyle name="Normal 139 2" xfId="115" xr:uid="{00000000-0005-0000-0000-000073000000}"/>
    <cellStyle name="Normal 140" xfId="116" xr:uid="{00000000-0005-0000-0000-000074000000}"/>
    <cellStyle name="Normal 140 2" xfId="117" xr:uid="{00000000-0005-0000-0000-000075000000}"/>
    <cellStyle name="Normal 141" xfId="118" xr:uid="{00000000-0005-0000-0000-000076000000}"/>
    <cellStyle name="Normal 141 2" xfId="119" xr:uid="{00000000-0005-0000-0000-000077000000}"/>
    <cellStyle name="Normal 142" xfId="120" xr:uid="{00000000-0005-0000-0000-000078000000}"/>
    <cellStyle name="Normal 142 2" xfId="121" xr:uid="{00000000-0005-0000-0000-000079000000}"/>
    <cellStyle name="Normal 143" xfId="122" xr:uid="{00000000-0005-0000-0000-00007A000000}"/>
    <cellStyle name="Normal 143 2" xfId="123" xr:uid="{00000000-0005-0000-0000-00007B000000}"/>
    <cellStyle name="Normal 144" xfId="124" xr:uid="{00000000-0005-0000-0000-00007C000000}"/>
    <cellStyle name="Normal 144 2" xfId="125" xr:uid="{00000000-0005-0000-0000-00007D000000}"/>
    <cellStyle name="Normal 145" xfId="126" xr:uid="{00000000-0005-0000-0000-00007E000000}"/>
    <cellStyle name="Normal 145 2" xfId="127" xr:uid="{00000000-0005-0000-0000-00007F000000}"/>
    <cellStyle name="Normal 146" xfId="128" xr:uid="{00000000-0005-0000-0000-000080000000}"/>
    <cellStyle name="Normal 146 2" xfId="129" xr:uid="{00000000-0005-0000-0000-000081000000}"/>
    <cellStyle name="Normal 147" xfId="130" xr:uid="{00000000-0005-0000-0000-000082000000}"/>
    <cellStyle name="Normal 147 2" xfId="131" xr:uid="{00000000-0005-0000-0000-000083000000}"/>
    <cellStyle name="Normal 148" xfId="132" xr:uid="{00000000-0005-0000-0000-000084000000}"/>
    <cellStyle name="Normal 148 2" xfId="133" xr:uid="{00000000-0005-0000-0000-000085000000}"/>
    <cellStyle name="Normal 149" xfId="134" xr:uid="{00000000-0005-0000-0000-000086000000}"/>
    <cellStyle name="Normal 149 2" xfId="135" xr:uid="{00000000-0005-0000-0000-000087000000}"/>
    <cellStyle name="Normal 150" xfId="136" xr:uid="{00000000-0005-0000-0000-000088000000}"/>
    <cellStyle name="Normal 150 2" xfId="137" xr:uid="{00000000-0005-0000-0000-000089000000}"/>
    <cellStyle name="Normal 151" xfId="138" xr:uid="{00000000-0005-0000-0000-00008A000000}"/>
    <cellStyle name="Normal 151 2" xfId="139" xr:uid="{00000000-0005-0000-0000-00008B000000}"/>
    <cellStyle name="Normal 152" xfId="140" xr:uid="{00000000-0005-0000-0000-00008C000000}"/>
    <cellStyle name="Normal 152 2" xfId="141" xr:uid="{00000000-0005-0000-0000-00008D000000}"/>
    <cellStyle name="Normal 153" xfId="142" xr:uid="{00000000-0005-0000-0000-00008E000000}"/>
    <cellStyle name="Normal 153 2" xfId="143" xr:uid="{00000000-0005-0000-0000-00008F000000}"/>
    <cellStyle name="Normal 154 2" xfId="144" xr:uid="{00000000-0005-0000-0000-000090000000}"/>
    <cellStyle name="Normal 155 2" xfId="145" xr:uid="{00000000-0005-0000-0000-000091000000}"/>
    <cellStyle name="Normal 156" xfId="146" xr:uid="{00000000-0005-0000-0000-000092000000}"/>
    <cellStyle name="Normal 156 2" xfId="147" xr:uid="{00000000-0005-0000-0000-000093000000}"/>
    <cellStyle name="Normal 157" xfId="148" xr:uid="{00000000-0005-0000-0000-000094000000}"/>
    <cellStyle name="Normal 157 2" xfId="149" xr:uid="{00000000-0005-0000-0000-000095000000}"/>
    <cellStyle name="Normal 158" xfId="150" xr:uid="{00000000-0005-0000-0000-000096000000}"/>
    <cellStyle name="Normal 158 2" xfId="151" xr:uid="{00000000-0005-0000-0000-000097000000}"/>
    <cellStyle name="Normal 159" xfId="152" xr:uid="{00000000-0005-0000-0000-000098000000}"/>
    <cellStyle name="Normal 159 2" xfId="153" xr:uid="{00000000-0005-0000-0000-000099000000}"/>
    <cellStyle name="Normal 160" xfId="154" xr:uid="{00000000-0005-0000-0000-00009A000000}"/>
    <cellStyle name="Normal 160 2" xfId="155" xr:uid="{00000000-0005-0000-0000-00009B000000}"/>
    <cellStyle name="Normal 161" xfId="156" xr:uid="{00000000-0005-0000-0000-00009C000000}"/>
    <cellStyle name="Normal 161 2" xfId="157" xr:uid="{00000000-0005-0000-0000-00009D000000}"/>
    <cellStyle name="Normal 162" xfId="158" xr:uid="{00000000-0005-0000-0000-00009E000000}"/>
    <cellStyle name="Normal 162 2" xfId="159" xr:uid="{00000000-0005-0000-0000-00009F000000}"/>
    <cellStyle name="Normal 163" xfId="160" xr:uid="{00000000-0005-0000-0000-0000A0000000}"/>
    <cellStyle name="Normal 163 2" xfId="161" xr:uid="{00000000-0005-0000-0000-0000A1000000}"/>
    <cellStyle name="Normal 164" xfId="162" xr:uid="{00000000-0005-0000-0000-0000A2000000}"/>
    <cellStyle name="Normal 164 2" xfId="163" xr:uid="{00000000-0005-0000-0000-0000A3000000}"/>
    <cellStyle name="Normal 165" xfId="164" xr:uid="{00000000-0005-0000-0000-0000A4000000}"/>
    <cellStyle name="Normal 165 2" xfId="165" xr:uid="{00000000-0005-0000-0000-0000A5000000}"/>
    <cellStyle name="Normal 166" xfId="166" xr:uid="{00000000-0005-0000-0000-0000A6000000}"/>
    <cellStyle name="Normal 166 2" xfId="167" xr:uid="{00000000-0005-0000-0000-0000A7000000}"/>
    <cellStyle name="Normal 167" xfId="168" xr:uid="{00000000-0005-0000-0000-0000A8000000}"/>
    <cellStyle name="Normal 167 2" xfId="169" xr:uid="{00000000-0005-0000-0000-0000A9000000}"/>
    <cellStyle name="Normal 168" xfId="170" xr:uid="{00000000-0005-0000-0000-0000AA000000}"/>
    <cellStyle name="Normal 168 2" xfId="171" xr:uid="{00000000-0005-0000-0000-0000AB000000}"/>
    <cellStyle name="Normal 169" xfId="172" xr:uid="{00000000-0005-0000-0000-0000AC000000}"/>
    <cellStyle name="Normal 169 2" xfId="173" xr:uid="{00000000-0005-0000-0000-0000AD000000}"/>
    <cellStyle name="Normal 170" xfId="174" xr:uid="{00000000-0005-0000-0000-0000AE000000}"/>
    <cellStyle name="Normal 170 2" xfId="175" xr:uid="{00000000-0005-0000-0000-0000AF000000}"/>
    <cellStyle name="Normal 171" xfId="176" xr:uid="{00000000-0005-0000-0000-0000B0000000}"/>
    <cellStyle name="Normal 171 2" xfId="177" xr:uid="{00000000-0005-0000-0000-0000B1000000}"/>
    <cellStyle name="Normal 172" xfId="178" xr:uid="{00000000-0005-0000-0000-0000B2000000}"/>
    <cellStyle name="Normal 172 2" xfId="179" xr:uid="{00000000-0005-0000-0000-0000B3000000}"/>
    <cellStyle name="Normal 173" xfId="180" xr:uid="{00000000-0005-0000-0000-0000B4000000}"/>
    <cellStyle name="Normal 173 2" xfId="181" xr:uid="{00000000-0005-0000-0000-0000B5000000}"/>
    <cellStyle name="Normal 174" xfId="182" xr:uid="{00000000-0005-0000-0000-0000B6000000}"/>
    <cellStyle name="Normal 174 2" xfId="183" xr:uid="{00000000-0005-0000-0000-0000B7000000}"/>
    <cellStyle name="Normal 175" xfId="184" xr:uid="{00000000-0005-0000-0000-0000B8000000}"/>
    <cellStyle name="Normal 175 2" xfId="185" xr:uid="{00000000-0005-0000-0000-0000B9000000}"/>
    <cellStyle name="Normal 176" xfId="186" xr:uid="{00000000-0005-0000-0000-0000BA000000}"/>
    <cellStyle name="Normal 176 2" xfId="187" xr:uid="{00000000-0005-0000-0000-0000BB000000}"/>
    <cellStyle name="Normal 177" xfId="188" xr:uid="{00000000-0005-0000-0000-0000BC000000}"/>
    <cellStyle name="Normal 177 2" xfId="189" xr:uid="{00000000-0005-0000-0000-0000BD000000}"/>
    <cellStyle name="Normal 178" xfId="190" xr:uid="{00000000-0005-0000-0000-0000BE000000}"/>
    <cellStyle name="Normal 178 2" xfId="191" xr:uid="{00000000-0005-0000-0000-0000BF000000}"/>
    <cellStyle name="Normal 179" xfId="192" xr:uid="{00000000-0005-0000-0000-0000C0000000}"/>
    <cellStyle name="Normal 179 2" xfId="193" xr:uid="{00000000-0005-0000-0000-0000C1000000}"/>
    <cellStyle name="Normal 180" xfId="194" xr:uid="{00000000-0005-0000-0000-0000C2000000}"/>
    <cellStyle name="Normal 180 2" xfId="195" xr:uid="{00000000-0005-0000-0000-0000C3000000}"/>
    <cellStyle name="Normal 181" xfId="196" xr:uid="{00000000-0005-0000-0000-0000C4000000}"/>
    <cellStyle name="Normal 181 2" xfId="197" xr:uid="{00000000-0005-0000-0000-0000C5000000}"/>
    <cellStyle name="Normal 182" xfId="198" xr:uid="{00000000-0005-0000-0000-0000C6000000}"/>
    <cellStyle name="Normal 182 2" xfId="199" xr:uid="{00000000-0005-0000-0000-0000C7000000}"/>
    <cellStyle name="Normal 183" xfId="200" xr:uid="{00000000-0005-0000-0000-0000C8000000}"/>
    <cellStyle name="Normal 183 2" xfId="201" xr:uid="{00000000-0005-0000-0000-0000C9000000}"/>
    <cellStyle name="Normal 184" xfId="202" xr:uid="{00000000-0005-0000-0000-0000CA000000}"/>
    <cellStyle name="Normal 184 2" xfId="203" xr:uid="{00000000-0005-0000-0000-0000CB000000}"/>
    <cellStyle name="Normal 185" xfId="204" xr:uid="{00000000-0005-0000-0000-0000CC000000}"/>
    <cellStyle name="Normal 185 2" xfId="205" xr:uid="{00000000-0005-0000-0000-0000CD000000}"/>
    <cellStyle name="Normal 186 2" xfId="206" xr:uid="{00000000-0005-0000-0000-0000CE000000}"/>
    <cellStyle name="Normal 187 2" xfId="207" xr:uid="{00000000-0005-0000-0000-0000CF000000}"/>
    <cellStyle name="Normal 188" xfId="208" xr:uid="{00000000-0005-0000-0000-0000D0000000}"/>
    <cellStyle name="Normal 188 2" xfId="209" xr:uid="{00000000-0005-0000-0000-0000D1000000}"/>
    <cellStyle name="Normal 189" xfId="210" xr:uid="{00000000-0005-0000-0000-0000D2000000}"/>
    <cellStyle name="Normal 189 2" xfId="211" xr:uid="{00000000-0005-0000-0000-0000D3000000}"/>
    <cellStyle name="Normal 190" xfId="212" xr:uid="{00000000-0005-0000-0000-0000D4000000}"/>
    <cellStyle name="Normal 190 2" xfId="213" xr:uid="{00000000-0005-0000-0000-0000D5000000}"/>
    <cellStyle name="Normal 191" xfId="214" xr:uid="{00000000-0005-0000-0000-0000D6000000}"/>
    <cellStyle name="Normal 191 2" xfId="215" xr:uid="{00000000-0005-0000-0000-0000D7000000}"/>
    <cellStyle name="Normal 192" xfId="216" xr:uid="{00000000-0005-0000-0000-0000D8000000}"/>
    <cellStyle name="Normal 192 2" xfId="217" xr:uid="{00000000-0005-0000-0000-0000D9000000}"/>
    <cellStyle name="Normal 193" xfId="218" xr:uid="{00000000-0005-0000-0000-0000DA000000}"/>
    <cellStyle name="Normal 193 2" xfId="219" xr:uid="{00000000-0005-0000-0000-0000DB000000}"/>
    <cellStyle name="Normal 194" xfId="220" xr:uid="{00000000-0005-0000-0000-0000DC000000}"/>
    <cellStyle name="Normal 194 2" xfId="221" xr:uid="{00000000-0005-0000-0000-0000DD000000}"/>
    <cellStyle name="Normal 195" xfId="222" xr:uid="{00000000-0005-0000-0000-0000DE000000}"/>
    <cellStyle name="Normal 195 2" xfId="223" xr:uid="{00000000-0005-0000-0000-0000DF000000}"/>
    <cellStyle name="Normal 196" xfId="224" xr:uid="{00000000-0005-0000-0000-0000E0000000}"/>
    <cellStyle name="Normal 196 2" xfId="225" xr:uid="{00000000-0005-0000-0000-0000E1000000}"/>
    <cellStyle name="Normal 197" xfId="226" xr:uid="{00000000-0005-0000-0000-0000E2000000}"/>
    <cellStyle name="Normal 197 2" xfId="227" xr:uid="{00000000-0005-0000-0000-0000E3000000}"/>
    <cellStyle name="Normal 198" xfId="228" xr:uid="{00000000-0005-0000-0000-0000E4000000}"/>
    <cellStyle name="Normal 198 2" xfId="229" xr:uid="{00000000-0005-0000-0000-0000E5000000}"/>
    <cellStyle name="Normal 199" xfId="230" xr:uid="{00000000-0005-0000-0000-0000E6000000}"/>
    <cellStyle name="Normal 199 2" xfId="231" xr:uid="{00000000-0005-0000-0000-0000E7000000}"/>
    <cellStyle name="Normal 2" xfId="232" xr:uid="{00000000-0005-0000-0000-0000E8000000}"/>
    <cellStyle name="Normal 2 2" xfId="233" xr:uid="{00000000-0005-0000-0000-0000E9000000}"/>
    <cellStyle name="Normal 2 3" xfId="234" xr:uid="{00000000-0005-0000-0000-0000EA000000}"/>
    <cellStyle name="Normal 200" xfId="235" xr:uid="{00000000-0005-0000-0000-0000EB000000}"/>
    <cellStyle name="Normal 200 2" xfId="236" xr:uid="{00000000-0005-0000-0000-0000EC000000}"/>
    <cellStyle name="Normal 201" xfId="237" xr:uid="{00000000-0005-0000-0000-0000ED000000}"/>
    <cellStyle name="Normal 201 2" xfId="238" xr:uid="{00000000-0005-0000-0000-0000EE000000}"/>
    <cellStyle name="Normal 202" xfId="239" xr:uid="{00000000-0005-0000-0000-0000EF000000}"/>
    <cellStyle name="Normal 202 2" xfId="240" xr:uid="{00000000-0005-0000-0000-0000F0000000}"/>
    <cellStyle name="Normal 203" xfId="241" xr:uid="{00000000-0005-0000-0000-0000F1000000}"/>
    <cellStyle name="Normal 203 2" xfId="242" xr:uid="{00000000-0005-0000-0000-0000F2000000}"/>
    <cellStyle name="Normal 204" xfId="243" xr:uid="{00000000-0005-0000-0000-0000F3000000}"/>
    <cellStyle name="Normal 204 2" xfId="244" xr:uid="{00000000-0005-0000-0000-0000F4000000}"/>
    <cellStyle name="Normal 205" xfId="245" xr:uid="{00000000-0005-0000-0000-0000F5000000}"/>
    <cellStyle name="Normal 205 2" xfId="246" xr:uid="{00000000-0005-0000-0000-0000F6000000}"/>
    <cellStyle name="Normal 206" xfId="247" xr:uid="{00000000-0005-0000-0000-0000F7000000}"/>
    <cellStyle name="Normal 206 2" xfId="248" xr:uid="{00000000-0005-0000-0000-0000F8000000}"/>
    <cellStyle name="Normal 207" xfId="249" xr:uid="{00000000-0005-0000-0000-0000F9000000}"/>
    <cellStyle name="Normal 207 2" xfId="250" xr:uid="{00000000-0005-0000-0000-0000FA000000}"/>
    <cellStyle name="Normal 208" xfId="251" xr:uid="{00000000-0005-0000-0000-0000FB000000}"/>
    <cellStyle name="Normal 208 2" xfId="252" xr:uid="{00000000-0005-0000-0000-0000FC000000}"/>
    <cellStyle name="Normal 209" xfId="253" xr:uid="{00000000-0005-0000-0000-0000FD000000}"/>
    <cellStyle name="Normal 209 2" xfId="254" xr:uid="{00000000-0005-0000-0000-0000FE000000}"/>
    <cellStyle name="Normal 210" xfId="255" xr:uid="{00000000-0005-0000-0000-0000FF000000}"/>
    <cellStyle name="Normal 210 2" xfId="256" xr:uid="{00000000-0005-0000-0000-000000010000}"/>
    <cellStyle name="Normal 211" xfId="257" xr:uid="{00000000-0005-0000-0000-000001010000}"/>
    <cellStyle name="Normal 211 2" xfId="258" xr:uid="{00000000-0005-0000-0000-000002010000}"/>
    <cellStyle name="Normal 212" xfId="259" xr:uid="{00000000-0005-0000-0000-000003010000}"/>
    <cellStyle name="Normal 212 2" xfId="260" xr:uid="{00000000-0005-0000-0000-000004010000}"/>
    <cellStyle name="Normal 213" xfId="261" xr:uid="{00000000-0005-0000-0000-000005010000}"/>
    <cellStyle name="Normal 213 2" xfId="262" xr:uid="{00000000-0005-0000-0000-000006010000}"/>
    <cellStyle name="Normal 214" xfId="263" xr:uid="{00000000-0005-0000-0000-000007010000}"/>
    <cellStyle name="Normal 214 2" xfId="264" xr:uid="{00000000-0005-0000-0000-000008010000}"/>
    <cellStyle name="Normal 215" xfId="265" xr:uid="{00000000-0005-0000-0000-000009010000}"/>
    <cellStyle name="Normal 215 2" xfId="266" xr:uid="{00000000-0005-0000-0000-00000A010000}"/>
    <cellStyle name="Normal 216" xfId="267" xr:uid="{00000000-0005-0000-0000-00000B010000}"/>
    <cellStyle name="Normal 216 2" xfId="268" xr:uid="{00000000-0005-0000-0000-00000C010000}"/>
    <cellStyle name="Normal 217" xfId="269" xr:uid="{00000000-0005-0000-0000-00000D010000}"/>
    <cellStyle name="Normal 217 2" xfId="270" xr:uid="{00000000-0005-0000-0000-00000E010000}"/>
    <cellStyle name="Normal 218" xfId="271" xr:uid="{00000000-0005-0000-0000-00000F010000}"/>
    <cellStyle name="Normal 218 2" xfId="272" xr:uid="{00000000-0005-0000-0000-000010010000}"/>
    <cellStyle name="Normal 219" xfId="273" xr:uid="{00000000-0005-0000-0000-000011010000}"/>
    <cellStyle name="Normal 219 2" xfId="274" xr:uid="{00000000-0005-0000-0000-000012010000}"/>
    <cellStyle name="Normal 220" xfId="275" xr:uid="{00000000-0005-0000-0000-000013010000}"/>
    <cellStyle name="Normal 220 2" xfId="276" xr:uid="{00000000-0005-0000-0000-000014010000}"/>
    <cellStyle name="Normal 221" xfId="277" xr:uid="{00000000-0005-0000-0000-000015010000}"/>
    <cellStyle name="Normal 221 2" xfId="278" xr:uid="{00000000-0005-0000-0000-000016010000}"/>
    <cellStyle name="Normal 222" xfId="279" xr:uid="{00000000-0005-0000-0000-000017010000}"/>
    <cellStyle name="Normal 222 2" xfId="280" xr:uid="{00000000-0005-0000-0000-000018010000}"/>
    <cellStyle name="Normal 223" xfId="281" xr:uid="{00000000-0005-0000-0000-000019010000}"/>
    <cellStyle name="Normal 223 2" xfId="282" xr:uid="{00000000-0005-0000-0000-00001A010000}"/>
    <cellStyle name="Normal 224" xfId="283" xr:uid="{00000000-0005-0000-0000-00001B010000}"/>
    <cellStyle name="Normal 224 2" xfId="284" xr:uid="{00000000-0005-0000-0000-00001C010000}"/>
    <cellStyle name="Normal 225" xfId="285" xr:uid="{00000000-0005-0000-0000-00001D010000}"/>
    <cellStyle name="Normal 225 2" xfId="286" xr:uid="{00000000-0005-0000-0000-00001E010000}"/>
    <cellStyle name="Normal 226" xfId="287" xr:uid="{00000000-0005-0000-0000-00001F010000}"/>
    <cellStyle name="Normal 226 2" xfId="288" xr:uid="{00000000-0005-0000-0000-000020010000}"/>
    <cellStyle name="Normal 227" xfId="289" xr:uid="{00000000-0005-0000-0000-000021010000}"/>
    <cellStyle name="Normal 227 2" xfId="290" xr:uid="{00000000-0005-0000-0000-000022010000}"/>
    <cellStyle name="Normal 228" xfId="291" xr:uid="{00000000-0005-0000-0000-000023010000}"/>
    <cellStyle name="Normal 228 2" xfId="292" xr:uid="{00000000-0005-0000-0000-000024010000}"/>
    <cellStyle name="Normal 229" xfId="293" xr:uid="{00000000-0005-0000-0000-000025010000}"/>
    <cellStyle name="Normal 229 2" xfId="294" xr:uid="{00000000-0005-0000-0000-000026010000}"/>
    <cellStyle name="Normal 230" xfId="295" xr:uid="{00000000-0005-0000-0000-000027010000}"/>
    <cellStyle name="Normal 230 2" xfId="296" xr:uid="{00000000-0005-0000-0000-000028010000}"/>
    <cellStyle name="Normal 231" xfId="297" xr:uid="{00000000-0005-0000-0000-000029010000}"/>
    <cellStyle name="Normal 231 2" xfId="298" xr:uid="{00000000-0005-0000-0000-00002A010000}"/>
    <cellStyle name="Normal 232" xfId="299" xr:uid="{00000000-0005-0000-0000-00002B010000}"/>
    <cellStyle name="Normal 232 2" xfId="300" xr:uid="{00000000-0005-0000-0000-00002C010000}"/>
    <cellStyle name="Normal 233" xfId="301" xr:uid="{00000000-0005-0000-0000-00002D010000}"/>
    <cellStyle name="Normal 233 2" xfId="302" xr:uid="{00000000-0005-0000-0000-00002E010000}"/>
    <cellStyle name="Normal 234" xfId="303" xr:uid="{00000000-0005-0000-0000-00002F010000}"/>
    <cellStyle name="Normal 234 2" xfId="304" xr:uid="{00000000-0005-0000-0000-000030010000}"/>
    <cellStyle name="Normal 235" xfId="305" xr:uid="{00000000-0005-0000-0000-000031010000}"/>
    <cellStyle name="Normal 235 2" xfId="306" xr:uid="{00000000-0005-0000-0000-000032010000}"/>
    <cellStyle name="Normal 236" xfId="307" xr:uid="{00000000-0005-0000-0000-000033010000}"/>
    <cellStyle name="Normal 236 2" xfId="308" xr:uid="{00000000-0005-0000-0000-000034010000}"/>
    <cellStyle name="Normal 237" xfId="309" xr:uid="{00000000-0005-0000-0000-000035010000}"/>
    <cellStyle name="Normal 237 2" xfId="310" xr:uid="{00000000-0005-0000-0000-000036010000}"/>
    <cellStyle name="Normal 238" xfId="311" xr:uid="{00000000-0005-0000-0000-000037010000}"/>
    <cellStyle name="Normal 238 2" xfId="312" xr:uid="{00000000-0005-0000-0000-000038010000}"/>
    <cellStyle name="Normal 239" xfId="313" xr:uid="{00000000-0005-0000-0000-000039010000}"/>
    <cellStyle name="Normal 239 2" xfId="314" xr:uid="{00000000-0005-0000-0000-00003A010000}"/>
    <cellStyle name="Normal 240" xfId="315" xr:uid="{00000000-0005-0000-0000-00003B010000}"/>
    <cellStyle name="Normal 240 2" xfId="316" xr:uid="{00000000-0005-0000-0000-00003C010000}"/>
    <cellStyle name="Normal 241" xfId="317" xr:uid="{00000000-0005-0000-0000-00003D010000}"/>
    <cellStyle name="Normal 241 2" xfId="318" xr:uid="{00000000-0005-0000-0000-00003E010000}"/>
    <cellStyle name="Normal 242" xfId="319" xr:uid="{00000000-0005-0000-0000-00003F010000}"/>
    <cellStyle name="Normal 242 2" xfId="320" xr:uid="{00000000-0005-0000-0000-000040010000}"/>
    <cellStyle name="Normal 243" xfId="321" xr:uid="{00000000-0005-0000-0000-000041010000}"/>
    <cellStyle name="Normal 243 2" xfId="322" xr:uid="{00000000-0005-0000-0000-000042010000}"/>
    <cellStyle name="Normal 244" xfId="323" xr:uid="{00000000-0005-0000-0000-000043010000}"/>
    <cellStyle name="Normal 244 2" xfId="324" xr:uid="{00000000-0005-0000-0000-000044010000}"/>
    <cellStyle name="Normal 245" xfId="325" xr:uid="{00000000-0005-0000-0000-000045010000}"/>
    <cellStyle name="Normal 245 2" xfId="326" xr:uid="{00000000-0005-0000-0000-000046010000}"/>
    <cellStyle name="Normal 246" xfId="327" xr:uid="{00000000-0005-0000-0000-000047010000}"/>
    <cellStyle name="Normal 246 2" xfId="328" xr:uid="{00000000-0005-0000-0000-000048010000}"/>
    <cellStyle name="Normal 247" xfId="329" xr:uid="{00000000-0005-0000-0000-000049010000}"/>
    <cellStyle name="Normal 247 2" xfId="330" xr:uid="{00000000-0005-0000-0000-00004A010000}"/>
    <cellStyle name="Normal 248" xfId="331" xr:uid="{00000000-0005-0000-0000-00004B010000}"/>
    <cellStyle name="Normal 248 2" xfId="332" xr:uid="{00000000-0005-0000-0000-00004C010000}"/>
    <cellStyle name="Normal 249" xfId="333" xr:uid="{00000000-0005-0000-0000-00004D010000}"/>
    <cellStyle name="Normal 249 2" xfId="334" xr:uid="{00000000-0005-0000-0000-00004E010000}"/>
    <cellStyle name="Normal 250" xfId="335" xr:uid="{00000000-0005-0000-0000-00004F010000}"/>
    <cellStyle name="Normal 250 2" xfId="336" xr:uid="{00000000-0005-0000-0000-000050010000}"/>
    <cellStyle name="Normal 251" xfId="337" xr:uid="{00000000-0005-0000-0000-000051010000}"/>
    <cellStyle name="Normal 251 2" xfId="338" xr:uid="{00000000-0005-0000-0000-000052010000}"/>
    <cellStyle name="Normal 252" xfId="339" xr:uid="{00000000-0005-0000-0000-000053010000}"/>
    <cellStyle name="Normal 252 2" xfId="340" xr:uid="{00000000-0005-0000-0000-000054010000}"/>
    <cellStyle name="Normal 253" xfId="341" xr:uid="{00000000-0005-0000-0000-000055010000}"/>
    <cellStyle name="Normal 253 2" xfId="342" xr:uid="{00000000-0005-0000-0000-000056010000}"/>
    <cellStyle name="Normal 254" xfId="343" xr:uid="{00000000-0005-0000-0000-000057010000}"/>
    <cellStyle name="Normal 254 2" xfId="344" xr:uid="{00000000-0005-0000-0000-000058010000}"/>
    <cellStyle name="Normal 255" xfId="345" xr:uid="{00000000-0005-0000-0000-000059010000}"/>
    <cellStyle name="Normal 255 2" xfId="346" xr:uid="{00000000-0005-0000-0000-00005A010000}"/>
    <cellStyle name="Normal 3" xfId="347" xr:uid="{00000000-0005-0000-0000-00005B010000}"/>
    <cellStyle name="Normal 3 2" xfId="348" xr:uid="{00000000-0005-0000-0000-00005C010000}"/>
    <cellStyle name="Normal 3 3" xfId="349" xr:uid="{00000000-0005-0000-0000-00005D010000}"/>
    <cellStyle name="Normal 4" xfId="350" xr:uid="{00000000-0005-0000-0000-00005E010000}"/>
    <cellStyle name="Normal 5" xfId="879" xr:uid="{A15070B0-7EE6-4B4F-8F9A-41B53854C381}"/>
    <cellStyle name="Normal 5 2" xfId="351" xr:uid="{00000000-0005-0000-0000-00005F010000}"/>
    <cellStyle name="Normal 6 2" xfId="352" xr:uid="{00000000-0005-0000-0000-000060010000}"/>
    <cellStyle name="Normal 81" xfId="353" xr:uid="{00000000-0005-0000-0000-000061010000}"/>
    <cellStyle name="Normal 81 2" xfId="354" xr:uid="{00000000-0005-0000-0000-000062010000}"/>
    <cellStyle name="Normal 95" xfId="355" xr:uid="{00000000-0005-0000-0000-000063010000}"/>
    <cellStyle name="Normal 95 2" xfId="356" xr:uid="{00000000-0005-0000-0000-000064010000}"/>
    <cellStyle name="Normal 96" xfId="357" xr:uid="{00000000-0005-0000-0000-000065010000}"/>
    <cellStyle name="Normal 96 2" xfId="358" xr:uid="{00000000-0005-0000-0000-000066010000}"/>
    <cellStyle name="Normal 97" xfId="359" xr:uid="{00000000-0005-0000-0000-000067010000}"/>
    <cellStyle name="Normal 97 2" xfId="360" xr:uid="{00000000-0005-0000-0000-000068010000}"/>
    <cellStyle name="Normal 98" xfId="361" xr:uid="{00000000-0005-0000-0000-000069010000}"/>
    <cellStyle name="Normal 98 2" xfId="362" xr:uid="{00000000-0005-0000-0000-00006A010000}"/>
    <cellStyle name="Normal 99" xfId="363" xr:uid="{00000000-0005-0000-0000-00006B010000}"/>
    <cellStyle name="Normal 99 2" xfId="364" xr:uid="{00000000-0005-0000-0000-00006C010000}"/>
    <cellStyle name="Note 10" xfId="365" xr:uid="{00000000-0005-0000-0000-00006D010000}"/>
    <cellStyle name="Note 10 2" xfId="366" xr:uid="{00000000-0005-0000-0000-00006E010000}"/>
    <cellStyle name="Note 100" xfId="367" xr:uid="{00000000-0005-0000-0000-00006F010000}"/>
    <cellStyle name="Note 100 2" xfId="368" xr:uid="{00000000-0005-0000-0000-000070010000}"/>
    <cellStyle name="Note 101" xfId="369" xr:uid="{00000000-0005-0000-0000-000071010000}"/>
    <cellStyle name="Note 101 2" xfId="370" xr:uid="{00000000-0005-0000-0000-000072010000}"/>
    <cellStyle name="Note 102" xfId="371" xr:uid="{00000000-0005-0000-0000-000073010000}"/>
    <cellStyle name="Note 102 2" xfId="372" xr:uid="{00000000-0005-0000-0000-000074010000}"/>
    <cellStyle name="Note 103" xfId="373" xr:uid="{00000000-0005-0000-0000-000075010000}"/>
    <cellStyle name="Note 103 2" xfId="374" xr:uid="{00000000-0005-0000-0000-000076010000}"/>
    <cellStyle name="Note 104" xfId="375" xr:uid="{00000000-0005-0000-0000-000077010000}"/>
    <cellStyle name="Note 104 2" xfId="376" xr:uid="{00000000-0005-0000-0000-000078010000}"/>
    <cellStyle name="Note 105" xfId="377" xr:uid="{00000000-0005-0000-0000-000079010000}"/>
    <cellStyle name="Note 105 2" xfId="378" xr:uid="{00000000-0005-0000-0000-00007A010000}"/>
    <cellStyle name="Note 106" xfId="379" xr:uid="{00000000-0005-0000-0000-00007B010000}"/>
    <cellStyle name="Note 106 2" xfId="380" xr:uid="{00000000-0005-0000-0000-00007C010000}"/>
    <cellStyle name="Note 107" xfId="381" xr:uid="{00000000-0005-0000-0000-00007D010000}"/>
    <cellStyle name="Note 107 2" xfId="382" xr:uid="{00000000-0005-0000-0000-00007E010000}"/>
    <cellStyle name="Note 108" xfId="383" xr:uid="{00000000-0005-0000-0000-00007F010000}"/>
    <cellStyle name="Note 108 2" xfId="384" xr:uid="{00000000-0005-0000-0000-000080010000}"/>
    <cellStyle name="Note 109" xfId="385" xr:uid="{00000000-0005-0000-0000-000081010000}"/>
    <cellStyle name="Note 109 2" xfId="386" xr:uid="{00000000-0005-0000-0000-000082010000}"/>
    <cellStyle name="Note 11" xfId="387" xr:uid="{00000000-0005-0000-0000-000083010000}"/>
    <cellStyle name="Note 11 2" xfId="388" xr:uid="{00000000-0005-0000-0000-000084010000}"/>
    <cellStyle name="Note 110" xfId="389" xr:uid="{00000000-0005-0000-0000-000085010000}"/>
    <cellStyle name="Note 110 2" xfId="390" xr:uid="{00000000-0005-0000-0000-000086010000}"/>
    <cellStyle name="Note 111" xfId="391" xr:uid="{00000000-0005-0000-0000-000087010000}"/>
    <cellStyle name="Note 111 2" xfId="392" xr:uid="{00000000-0005-0000-0000-000088010000}"/>
    <cellStyle name="Note 112" xfId="393" xr:uid="{00000000-0005-0000-0000-000089010000}"/>
    <cellStyle name="Note 112 2" xfId="394" xr:uid="{00000000-0005-0000-0000-00008A010000}"/>
    <cellStyle name="Note 113" xfId="395" xr:uid="{00000000-0005-0000-0000-00008B010000}"/>
    <cellStyle name="Note 113 2" xfId="396" xr:uid="{00000000-0005-0000-0000-00008C010000}"/>
    <cellStyle name="Note 114" xfId="397" xr:uid="{00000000-0005-0000-0000-00008D010000}"/>
    <cellStyle name="Note 114 2" xfId="398" xr:uid="{00000000-0005-0000-0000-00008E010000}"/>
    <cellStyle name="Note 115" xfId="399" xr:uid="{00000000-0005-0000-0000-00008F010000}"/>
    <cellStyle name="Note 115 2" xfId="400" xr:uid="{00000000-0005-0000-0000-000090010000}"/>
    <cellStyle name="Note 116" xfId="401" xr:uid="{00000000-0005-0000-0000-000091010000}"/>
    <cellStyle name="Note 116 2" xfId="402" xr:uid="{00000000-0005-0000-0000-000092010000}"/>
    <cellStyle name="Note 117" xfId="403" xr:uid="{00000000-0005-0000-0000-000093010000}"/>
    <cellStyle name="Note 117 2" xfId="404" xr:uid="{00000000-0005-0000-0000-000094010000}"/>
    <cellStyle name="Note 118" xfId="405" xr:uid="{00000000-0005-0000-0000-000095010000}"/>
    <cellStyle name="Note 118 2" xfId="406" xr:uid="{00000000-0005-0000-0000-000096010000}"/>
    <cellStyle name="Note 119" xfId="407" xr:uid="{00000000-0005-0000-0000-000097010000}"/>
    <cellStyle name="Note 119 2" xfId="408" xr:uid="{00000000-0005-0000-0000-000098010000}"/>
    <cellStyle name="Note 12" xfId="409" xr:uid="{00000000-0005-0000-0000-000099010000}"/>
    <cellStyle name="Note 12 2" xfId="410" xr:uid="{00000000-0005-0000-0000-00009A010000}"/>
    <cellStyle name="Note 120" xfId="411" xr:uid="{00000000-0005-0000-0000-00009B010000}"/>
    <cellStyle name="Note 120 2" xfId="412" xr:uid="{00000000-0005-0000-0000-00009C010000}"/>
    <cellStyle name="Note 121" xfId="413" xr:uid="{00000000-0005-0000-0000-00009D010000}"/>
    <cellStyle name="Note 121 2" xfId="414" xr:uid="{00000000-0005-0000-0000-00009E010000}"/>
    <cellStyle name="Note 122" xfId="415" xr:uid="{00000000-0005-0000-0000-00009F010000}"/>
    <cellStyle name="Note 122 2" xfId="416" xr:uid="{00000000-0005-0000-0000-0000A0010000}"/>
    <cellStyle name="Note 123" xfId="417" xr:uid="{00000000-0005-0000-0000-0000A1010000}"/>
    <cellStyle name="Note 123 2" xfId="418" xr:uid="{00000000-0005-0000-0000-0000A2010000}"/>
    <cellStyle name="Note 124" xfId="419" xr:uid="{00000000-0005-0000-0000-0000A3010000}"/>
    <cellStyle name="Note 124 2" xfId="420" xr:uid="{00000000-0005-0000-0000-0000A4010000}"/>
    <cellStyle name="Note 125" xfId="421" xr:uid="{00000000-0005-0000-0000-0000A5010000}"/>
    <cellStyle name="Note 125 2" xfId="422" xr:uid="{00000000-0005-0000-0000-0000A6010000}"/>
    <cellStyle name="Note 126" xfId="423" xr:uid="{00000000-0005-0000-0000-0000A7010000}"/>
    <cellStyle name="Note 126 2" xfId="424" xr:uid="{00000000-0005-0000-0000-0000A8010000}"/>
    <cellStyle name="Note 127" xfId="425" xr:uid="{00000000-0005-0000-0000-0000A9010000}"/>
    <cellStyle name="Note 127 2" xfId="426" xr:uid="{00000000-0005-0000-0000-0000AA010000}"/>
    <cellStyle name="Note 128" xfId="427" xr:uid="{00000000-0005-0000-0000-0000AB010000}"/>
    <cellStyle name="Note 128 2" xfId="428" xr:uid="{00000000-0005-0000-0000-0000AC010000}"/>
    <cellStyle name="Note 129" xfId="429" xr:uid="{00000000-0005-0000-0000-0000AD010000}"/>
    <cellStyle name="Note 129 2" xfId="430" xr:uid="{00000000-0005-0000-0000-0000AE010000}"/>
    <cellStyle name="Note 13" xfId="431" xr:uid="{00000000-0005-0000-0000-0000AF010000}"/>
    <cellStyle name="Note 13 2" xfId="432" xr:uid="{00000000-0005-0000-0000-0000B0010000}"/>
    <cellStyle name="Note 130" xfId="433" xr:uid="{00000000-0005-0000-0000-0000B1010000}"/>
    <cellStyle name="Note 130 2" xfId="434" xr:uid="{00000000-0005-0000-0000-0000B2010000}"/>
    <cellStyle name="Note 131" xfId="435" xr:uid="{00000000-0005-0000-0000-0000B3010000}"/>
    <cellStyle name="Note 131 2" xfId="436" xr:uid="{00000000-0005-0000-0000-0000B4010000}"/>
    <cellStyle name="Note 132" xfId="437" xr:uid="{00000000-0005-0000-0000-0000B5010000}"/>
    <cellStyle name="Note 132 2" xfId="438" xr:uid="{00000000-0005-0000-0000-0000B6010000}"/>
    <cellStyle name="Note 133" xfId="439" xr:uid="{00000000-0005-0000-0000-0000B7010000}"/>
    <cellStyle name="Note 133 2" xfId="440" xr:uid="{00000000-0005-0000-0000-0000B8010000}"/>
    <cellStyle name="Note 134" xfId="441" xr:uid="{00000000-0005-0000-0000-0000B9010000}"/>
    <cellStyle name="Note 134 2" xfId="442" xr:uid="{00000000-0005-0000-0000-0000BA010000}"/>
    <cellStyle name="Note 135" xfId="443" xr:uid="{00000000-0005-0000-0000-0000BB010000}"/>
    <cellStyle name="Note 135 2" xfId="444" xr:uid="{00000000-0005-0000-0000-0000BC010000}"/>
    <cellStyle name="Note 136" xfId="445" xr:uid="{00000000-0005-0000-0000-0000BD010000}"/>
    <cellStyle name="Note 136 2" xfId="446" xr:uid="{00000000-0005-0000-0000-0000BE010000}"/>
    <cellStyle name="Note 137" xfId="447" xr:uid="{00000000-0005-0000-0000-0000BF010000}"/>
    <cellStyle name="Note 137 2" xfId="448" xr:uid="{00000000-0005-0000-0000-0000C0010000}"/>
    <cellStyle name="Note 138" xfId="449" xr:uid="{00000000-0005-0000-0000-0000C1010000}"/>
    <cellStyle name="Note 138 2" xfId="450" xr:uid="{00000000-0005-0000-0000-0000C2010000}"/>
    <cellStyle name="Note 139" xfId="451" xr:uid="{00000000-0005-0000-0000-0000C3010000}"/>
    <cellStyle name="Note 139 2" xfId="452" xr:uid="{00000000-0005-0000-0000-0000C4010000}"/>
    <cellStyle name="Note 14" xfId="453" xr:uid="{00000000-0005-0000-0000-0000C5010000}"/>
    <cellStyle name="Note 14 2" xfId="454" xr:uid="{00000000-0005-0000-0000-0000C6010000}"/>
    <cellStyle name="Note 140" xfId="455" xr:uid="{00000000-0005-0000-0000-0000C7010000}"/>
    <cellStyle name="Note 140 2" xfId="456" xr:uid="{00000000-0005-0000-0000-0000C8010000}"/>
    <cellStyle name="Note 141" xfId="457" xr:uid="{00000000-0005-0000-0000-0000C9010000}"/>
    <cellStyle name="Note 141 2" xfId="458" xr:uid="{00000000-0005-0000-0000-0000CA010000}"/>
    <cellStyle name="Note 142" xfId="459" xr:uid="{00000000-0005-0000-0000-0000CB010000}"/>
    <cellStyle name="Note 142 2" xfId="460" xr:uid="{00000000-0005-0000-0000-0000CC010000}"/>
    <cellStyle name="Note 143" xfId="461" xr:uid="{00000000-0005-0000-0000-0000CD010000}"/>
    <cellStyle name="Note 143 2" xfId="462" xr:uid="{00000000-0005-0000-0000-0000CE010000}"/>
    <cellStyle name="Note 144" xfId="463" xr:uid="{00000000-0005-0000-0000-0000CF010000}"/>
    <cellStyle name="Note 144 2" xfId="464" xr:uid="{00000000-0005-0000-0000-0000D0010000}"/>
    <cellStyle name="Note 145" xfId="465" xr:uid="{00000000-0005-0000-0000-0000D1010000}"/>
    <cellStyle name="Note 145 2" xfId="466" xr:uid="{00000000-0005-0000-0000-0000D2010000}"/>
    <cellStyle name="Note 146" xfId="467" xr:uid="{00000000-0005-0000-0000-0000D3010000}"/>
    <cellStyle name="Note 146 2" xfId="468" xr:uid="{00000000-0005-0000-0000-0000D4010000}"/>
    <cellStyle name="Note 147" xfId="469" xr:uid="{00000000-0005-0000-0000-0000D5010000}"/>
    <cellStyle name="Note 147 2" xfId="470" xr:uid="{00000000-0005-0000-0000-0000D6010000}"/>
    <cellStyle name="Note 148" xfId="471" xr:uid="{00000000-0005-0000-0000-0000D7010000}"/>
    <cellStyle name="Note 148 2" xfId="472" xr:uid="{00000000-0005-0000-0000-0000D8010000}"/>
    <cellStyle name="Note 149" xfId="473" xr:uid="{00000000-0005-0000-0000-0000D9010000}"/>
    <cellStyle name="Note 149 2" xfId="474" xr:uid="{00000000-0005-0000-0000-0000DA010000}"/>
    <cellStyle name="Note 15" xfId="475" xr:uid="{00000000-0005-0000-0000-0000DB010000}"/>
    <cellStyle name="Note 15 2" xfId="476" xr:uid="{00000000-0005-0000-0000-0000DC010000}"/>
    <cellStyle name="Note 150" xfId="477" xr:uid="{00000000-0005-0000-0000-0000DD010000}"/>
    <cellStyle name="Note 150 2" xfId="478" xr:uid="{00000000-0005-0000-0000-0000DE010000}"/>
    <cellStyle name="Note 151" xfId="479" xr:uid="{00000000-0005-0000-0000-0000DF010000}"/>
    <cellStyle name="Note 151 2" xfId="480" xr:uid="{00000000-0005-0000-0000-0000E0010000}"/>
    <cellStyle name="Note 152" xfId="481" xr:uid="{00000000-0005-0000-0000-0000E1010000}"/>
    <cellStyle name="Note 152 2" xfId="482" xr:uid="{00000000-0005-0000-0000-0000E2010000}"/>
    <cellStyle name="Note 153" xfId="483" xr:uid="{00000000-0005-0000-0000-0000E3010000}"/>
    <cellStyle name="Note 153 2" xfId="484" xr:uid="{00000000-0005-0000-0000-0000E4010000}"/>
    <cellStyle name="Note 154" xfId="485" xr:uid="{00000000-0005-0000-0000-0000E5010000}"/>
    <cellStyle name="Note 154 2" xfId="486" xr:uid="{00000000-0005-0000-0000-0000E6010000}"/>
    <cellStyle name="Note 155" xfId="487" xr:uid="{00000000-0005-0000-0000-0000E7010000}"/>
    <cellStyle name="Note 155 2" xfId="488" xr:uid="{00000000-0005-0000-0000-0000E8010000}"/>
    <cellStyle name="Note 156" xfId="489" xr:uid="{00000000-0005-0000-0000-0000E9010000}"/>
    <cellStyle name="Note 156 2" xfId="490" xr:uid="{00000000-0005-0000-0000-0000EA010000}"/>
    <cellStyle name="Note 157" xfId="491" xr:uid="{00000000-0005-0000-0000-0000EB010000}"/>
    <cellStyle name="Note 157 2" xfId="492" xr:uid="{00000000-0005-0000-0000-0000EC010000}"/>
    <cellStyle name="Note 158" xfId="493" xr:uid="{00000000-0005-0000-0000-0000ED010000}"/>
    <cellStyle name="Note 158 2" xfId="494" xr:uid="{00000000-0005-0000-0000-0000EE010000}"/>
    <cellStyle name="Note 159" xfId="495" xr:uid="{00000000-0005-0000-0000-0000EF010000}"/>
    <cellStyle name="Note 159 2" xfId="496" xr:uid="{00000000-0005-0000-0000-0000F0010000}"/>
    <cellStyle name="Note 16" xfId="497" xr:uid="{00000000-0005-0000-0000-0000F1010000}"/>
    <cellStyle name="Note 16 2" xfId="498" xr:uid="{00000000-0005-0000-0000-0000F2010000}"/>
    <cellStyle name="Note 160" xfId="499" xr:uid="{00000000-0005-0000-0000-0000F3010000}"/>
    <cellStyle name="Note 160 2" xfId="500" xr:uid="{00000000-0005-0000-0000-0000F4010000}"/>
    <cellStyle name="Note 161" xfId="501" xr:uid="{00000000-0005-0000-0000-0000F5010000}"/>
    <cellStyle name="Note 161 2" xfId="502" xr:uid="{00000000-0005-0000-0000-0000F6010000}"/>
    <cellStyle name="Note 162" xfId="503" xr:uid="{00000000-0005-0000-0000-0000F7010000}"/>
    <cellStyle name="Note 162 2" xfId="504" xr:uid="{00000000-0005-0000-0000-0000F8010000}"/>
    <cellStyle name="Note 163" xfId="505" xr:uid="{00000000-0005-0000-0000-0000F9010000}"/>
    <cellStyle name="Note 163 2" xfId="506" xr:uid="{00000000-0005-0000-0000-0000FA010000}"/>
    <cellStyle name="Note 164" xfId="507" xr:uid="{00000000-0005-0000-0000-0000FB010000}"/>
    <cellStyle name="Note 164 2" xfId="508" xr:uid="{00000000-0005-0000-0000-0000FC010000}"/>
    <cellStyle name="Note 165" xfId="509" xr:uid="{00000000-0005-0000-0000-0000FD010000}"/>
    <cellStyle name="Note 165 2" xfId="510" xr:uid="{00000000-0005-0000-0000-0000FE010000}"/>
    <cellStyle name="Note 166" xfId="511" xr:uid="{00000000-0005-0000-0000-0000FF010000}"/>
    <cellStyle name="Note 166 2" xfId="512" xr:uid="{00000000-0005-0000-0000-000000020000}"/>
    <cellStyle name="Note 167" xfId="513" xr:uid="{00000000-0005-0000-0000-000001020000}"/>
    <cellStyle name="Note 167 2" xfId="514" xr:uid="{00000000-0005-0000-0000-000002020000}"/>
    <cellStyle name="Note 168" xfId="515" xr:uid="{00000000-0005-0000-0000-000003020000}"/>
    <cellStyle name="Note 168 2" xfId="516" xr:uid="{00000000-0005-0000-0000-000004020000}"/>
    <cellStyle name="Note 169" xfId="517" xr:uid="{00000000-0005-0000-0000-000005020000}"/>
    <cellStyle name="Note 169 2" xfId="518" xr:uid="{00000000-0005-0000-0000-000006020000}"/>
    <cellStyle name="Note 17" xfId="519" xr:uid="{00000000-0005-0000-0000-000007020000}"/>
    <cellStyle name="Note 17 2" xfId="520" xr:uid="{00000000-0005-0000-0000-000008020000}"/>
    <cellStyle name="Note 170" xfId="521" xr:uid="{00000000-0005-0000-0000-000009020000}"/>
    <cellStyle name="Note 170 2" xfId="522" xr:uid="{00000000-0005-0000-0000-00000A020000}"/>
    <cellStyle name="Note 171" xfId="523" xr:uid="{00000000-0005-0000-0000-00000B020000}"/>
    <cellStyle name="Note 171 2" xfId="524" xr:uid="{00000000-0005-0000-0000-00000C020000}"/>
    <cellStyle name="Note 172" xfId="525" xr:uid="{00000000-0005-0000-0000-00000D020000}"/>
    <cellStyle name="Note 172 2" xfId="526" xr:uid="{00000000-0005-0000-0000-00000E020000}"/>
    <cellStyle name="Note 173" xfId="527" xr:uid="{00000000-0005-0000-0000-00000F020000}"/>
    <cellStyle name="Note 173 2" xfId="528" xr:uid="{00000000-0005-0000-0000-000010020000}"/>
    <cellStyle name="Note 174" xfId="529" xr:uid="{00000000-0005-0000-0000-000011020000}"/>
    <cellStyle name="Note 174 2" xfId="530" xr:uid="{00000000-0005-0000-0000-000012020000}"/>
    <cellStyle name="Note 175" xfId="531" xr:uid="{00000000-0005-0000-0000-000013020000}"/>
    <cellStyle name="Note 175 2" xfId="532" xr:uid="{00000000-0005-0000-0000-000014020000}"/>
    <cellStyle name="Note 176" xfId="533" xr:uid="{00000000-0005-0000-0000-000015020000}"/>
    <cellStyle name="Note 176 2" xfId="534" xr:uid="{00000000-0005-0000-0000-000016020000}"/>
    <cellStyle name="Note 177" xfId="535" xr:uid="{00000000-0005-0000-0000-000017020000}"/>
    <cellStyle name="Note 177 2" xfId="536" xr:uid="{00000000-0005-0000-0000-000018020000}"/>
    <cellStyle name="Note 178" xfId="537" xr:uid="{00000000-0005-0000-0000-000019020000}"/>
    <cellStyle name="Note 178 2" xfId="538" xr:uid="{00000000-0005-0000-0000-00001A020000}"/>
    <cellStyle name="Note 179" xfId="539" xr:uid="{00000000-0005-0000-0000-00001B020000}"/>
    <cellStyle name="Note 179 2" xfId="540" xr:uid="{00000000-0005-0000-0000-00001C020000}"/>
    <cellStyle name="Note 18" xfId="541" xr:uid="{00000000-0005-0000-0000-00001D020000}"/>
    <cellStyle name="Note 18 2" xfId="542" xr:uid="{00000000-0005-0000-0000-00001E020000}"/>
    <cellStyle name="Note 180" xfId="543" xr:uid="{00000000-0005-0000-0000-00001F020000}"/>
    <cellStyle name="Note 180 2" xfId="544" xr:uid="{00000000-0005-0000-0000-000020020000}"/>
    <cellStyle name="Note 181" xfId="545" xr:uid="{00000000-0005-0000-0000-000021020000}"/>
    <cellStyle name="Note 181 2" xfId="546" xr:uid="{00000000-0005-0000-0000-000022020000}"/>
    <cellStyle name="Note 182" xfId="547" xr:uid="{00000000-0005-0000-0000-000023020000}"/>
    <cellStyle name="Note 182 2" xfId="548" xr:uid="{00000000-0005-0000-0000-000024020000}"/>
    <cellStyle name="Note 183" xfId="549" xr:uid="{00000000-0005-0000-0000-000025020000}"/>
    <cellStyle name="Note 183 2" xfId="550" xr:uid="{00000000-0005-0000-0000-000026020000}"/>
    <cellStyle name="Note 184" xfId="551" xr:uid="{00000000-0005-0000-0000-000027020000}"/>
    <cellStyle name="Note 184 2" xfId="552" xr:uid="{00000000-0005-0000-0000-000028020000}"/>
    <cellStyle name="Note 185" xfId="553" xr:uid="{00000000-0005-0000-0000-000029020000}"/>
    <cellStyle name="Note 185 2" xfId="554" xr:uid="{00000000-0005-0000-0000-00002A020000}"/>
    <cellStyle name="Note 186" xfId="555" xr:uid="{00000000-0005-0000-0000-00002B020000}"/>
    <cellStyle name="Note 186 2" xfId="556" xr:uid="{00000000-0005-0000-0000-00002C020000}"/>
    <cellStyle name="Note 187" xfId="557" xr:uid="{00000000-0005-0000-0000-00002D020000}"/>
    <cellStyle name="Note 187 2" xfId="558" xr:uid="{00000000-0005-0000-0000-00002E020000}"/>
    <cellStyle name="Note 188" xfId="559" xr:uid="{00000000-0005-0000-0000-00002F020000}"/>
    <cellStyle name="Note 188 2" xfId="560" xr:uid="{00000000-0005-0000-0000-000030020000}"/>
    <cellStyle name="Note 189" xfId="561" xr:uid="{00000000-0005-0000-0000-000031020000}"/>
    <cellStyle name="Note 189 2" xfId="562" xr:uid="{00000000-0005-0000-0000-000032020000}"/>
    <cellStyle name="Note 19" xfId="563" xr:uid="{00000000-0005-0000-0000-000033020000}"/>
    <cellStyle name="Note 19 2" xfId="564" xr:uid="{00000000-0005-0000-0000-000034020000}"/>
    <cellStyle name="Note 190" xfId="565" xr:uid="{00000000-0005-0000-0000-000035020000}"/>
    <cellStyle name="Note 190 2" xfId="566" xr:uid="{00000000-0005-0000-0000-000036020000}"/>
    <cellStyle name="Note 191" xfId="567" xr:uid="{00000000-0005-0000-0000-000037020000}"/>
    <cellStyle name="Note 191 2" xfId="568" xr:uid="{00000000-0005-0000-0000-000038020000}"/>
    <cellStyle name="Note 192" xfId="569" xr:uid="{00000000-0005-0000-0000-000039020000}"/>
    <cellStyle name="Note 192 2" xfId="570" xr:uid="{00000000-0005-0000-0000-00003A020000}"/>
    <cellStyle name="Note 193" xfId="571" xr:uid="{00000000-0005-0000-0000-00003B020000}"/>
    <cellStyle name="Note 193 2" xfId="572" xr:uid="{00000000-0005-0000-0000-00003C020000}"/>
    <cellStyle name="Note 194" xfId="573" xr:uid="{00000000-0005-0000-0000-00003D020000}"/>
    <cellStyle name="Note 194 2" xfId="574" xr:uid="{00000000-0005-0000-0000-00003E020000}"/>
    <cellStyle name="Note 195" xfId="575" xr:uid="{00000000-0005-0000-0000-00003F020000}"/>
    <cellStyle name="Note 195 2" xfId="576" xr:uid="{00000000-0005-0000-0000-000040020000}"/>
    <cellStyle name="Note 196" xfId="577" xr:uid="{00000000-0005-0000-0000-000041020000}"/>
    <cellStyle name="Note 196 2" xfId="578" xr:uid="{00000000-0005-0000-0000-000042020000}"/>
    <cellStyle name="Note 197" xfId="579" xr:uid="{00000000-0005-0000-0000-000043020000}"/>
    <cellStyle name="Note 197 2" xfId="580" xr:uid="{00000000-0005-0000-0000-000044020000}"/>
    <cellStyle name="Note 198" xfId="581" xr:uid="{00000000-0005-0000-0000-000045020000}"/>
    <cellStyle name="Note 198 2" xfId="582" xr:uid="{00000000-0005-0000-0000-000046020000}"/>
    <cellStyle name="Note 199" xfId="583" xr:uid="{00000000-0005-0000-0000-000047020000}"/>
    <cellStyle name="Note 199 2" xfId="584" xr:uid="{00000000-0005-0000-0000-000048020000}"/>
    <cellStyle name="Note 2" xfId="585" xr:uid="{00000000-0005-0000-0000-000049020000}"/>
    <cellStyle name="Note 2 2" xfId="586" xr:uid="{00000000-0005-0000-0000-00004A020000}"/>
    <cellStyle name="Note 20" xfId="587" xr:uid="{00000000-0005-0000-0000-00004B020000}"/>
    <cellStyle name="Note 20 2" xfId="588" xr:uid="{00000000-0005-0000-0000-00004C020000}"/>
    <cellStyle name="Note 200" xfId="589" xr:uid="{00000000-0005-0000-0000-00004D020000}"/>
    <cellStyle name="Note 200 2" xfId="590" xr:uid="{00000000-0005-0000-0000-00004E020000}"/>
    <cellStyle name="Note 201" xfId="591" xr:uid="{00000000-0005-0000-0000-00004F020000}"/>
    <cellStyle name="Note 201 2" xfId="592" xr:uid="{00000000-0005-0000-0000-000050020000}"/>
    <cellStyle name="Note 202" xfId="593" xr:uid="{00000000-0005-0000-0000-000051020000}"/>
    <cellStyle name="Note 202 2" xfId="594" xr:uid="{00000000-0005-0000-0000-000052020000}"/>
    <cellStyle name="Note 203" xfId="595" xr:uid="{00000000-0005-0000-0000-000053020000}"/>
    <cellStyle name="Note 203 2" xfId="596" xr:uid="{00000000-0005-0000-0000-000054020000}"/>
    <cellStyle name="Note 204" xfId="597" xr:uid="{00000000-0005-0000-0000-000055020000}"/>
    <cellStyle name="Note 204 2" xfId="598" xr:uid="{00000000-0005-0000-0000-000056020000}"/>
    <cellStyle name="Note 205" xfId="599" xr:uid="{00000000-0005-0000-0000-000057020000}"/>
    <cellStyle name="Note 205 2" xfId="600" xr:uid="{00000000-0005-0000-0000-000058020000}"/>
    <cellStyle name="Note 206" xfId="601" xr:uid="{00000000-0005-0000-0000-000059020000}"/>
    <cellStyle name="Note 206 2" xfId="602" xr:uid="{00000000-0005-0000-0000-00005A020000}"/>
    <cellStyle name="Note 207" xfId="603" xr:uid="{00000000-0005-0000-0000-00005B020000}"/>
    <cellStyle name="Note 207 2" xfId="604" xr:uid="{00000000-0005-0000-0000-00005C020000}"/>
    <cellStyle name="Note 208" xfId="605" xr:uid="{00000000-0005-0000-0000-00005D020000}"/>
    <cellStyle name="Note 208 2" xfId="606" xr:uid="{00000000-0005-0000-0000-00005E020000}"/>
    <cellStyle name="Note 209" xfId="607" xr:uid="{00000000-0005-0000-0000-00005F020000}"/>
    <cellStyle name="Note 209 2" xfId="608" xr:uid="{00000000-0005-0000-0000-000060020000}"/>
    <cellStyle name="Note 21" xfId="609" xr:uid="{00000000-0005-0000-0000-000061020000}"/>
    <cellStyle name="Note 21 2" xfId="610" xr:uid="{00000000-0005-0000-0000-000062020000}"/>
    <cellStyle name="Note 210" xfId="611" xr:uid="{00000000-0005-0000-0000-000063020000}"/>
    <cellStyle name="Note 210 2" xfId="612" xr:uid="{00000000-0005-0000-0000-000064020000}"/>
    <cellStyle name="Note 211" xfId="613" xr:uid="{00000000-0005-0000-0000-000065020000}"/>
    <cellStyle name="Note 211 2" xfId="614" xr:uid="{00000000-0005-0000-0000-000066020000}"/>
    <cellStyle name="Note 212" xfId="615" xr:uid="{00000000-0005-0000-0000-000067020000}"/>
    <cellStyle name="Note 212 2" xfId="616" xr:uid="{00000000-0005-0000-0000-000068020000}"/>
    <cellStyle name="Note 213" xfId="617" xr:uid="{00000000-0005-0000-0000-000069020000}"/>
    <cellStyle name="Note 213 2" xfId="618" xr:uid="{00000000-0005-0000-0000-00006A020000}"/>
    <cellStyle name="Note 214" xfId="619" xr:uid="{00000000-0005-0000-0000-00006B020000}"/>
    <cellStyle name="Note 214 2" xfId="620" xr:uid="{00000000-0005-0000-0000-00006C020000}"/>
    <cellStyle name="Note 215" xfId="621" xr:uid="{00000000-0005-0000-0000-00006D020000}"/>
    <cellStyle name="Note 215 2" xfId="622" xr:uid="{00000000-0005-0000-0000-00006E020000}"/>
    <cellStyle name="Note 216" xfId="623" xr:uid="{00000000-0005-0000-0000-00006F020000}"/>
    <cellStyle name="Note 216 2" xfId="624" xr:uid="{00000000-0005-0000-0000-000070020000}"/>
    <cellStyle name="Note 217" xfId="625" xr:uid="{00000000-0005-0000-0000-000071020000}"/>
    <cellStyle name="Note 217 2" xfId="626" xr:uid="{00000000-0005-0000-0000-000072020000}"/>
    <cellStyle name="Note 218" xfId="627" xr:uid="{00000000-0005-0000-0000-000073020000}"/>
    <cellStyle name="Note 218 2" xfId="628" xr:uid="{00000000-0005-0000-0000-000074020000}"/>
    <cellStyle name="Note 219" xfId="629" xr:uid="{00000000-0005-0000-0000-000075020000}"/>
    <cellStyle name="Note 219 2" xfId="630" xr:uid="{00000000-0005-0000-0000-000076020000}"/>
    <cellStyle name="Note 22" xfId="631" xr:uid="{00000000-0005-0000-0000-000077020000}"/>
    <cellStyle name="Note 22 2" xfId="632" xr:uid="{00000000-0005-0000-0000-000078020000}"/>
    <cellStyle name="Note 220" xfId="633" xr:uid="{00000000-0005-0000-0000-000079020000}"/>
    <cellStyle name="Note 220 2" xfId="634" xr:uid="{00000000-0005-0000-0000-00007A020000}"/>
    <cellStyle name="Note 221" xfId="635" xr:uid="{00000000-0005-0000-0000-00007B020000}"/>
    <cellStyle name="Note 221 2" xfId="636" xr:uid="{00000000-0005-0000-0000-00007C020000}"/>
    <cellStyle name="Note 222" xfId="637" xr:uid="{00000000-0005-0000-0000-00007D020000}"/>
    <cellStyle name="Note 222 2" xfId="638" xr:uid="{00000000-0005-0000-0000-00007E020000}"/>
    <cellStyle name="Note 223" xfId="639" xr:uid="{00000000-0005-0000-0000-00007F020000}"/>
    <cellStyle name="Note 223 2" xfId="640" xr:uid="{00000000-0005-0000-0000-000080020000}"/>
    <cellStyle name="Note 224" xfId="641" xr:uid="{00000000-0005-0000-0000-000081020000}"/>
    <cellStyle name="Note 224 2" xfId="642" xr:uid="{00000000-0005-0000-0000-000082020000}"/>
    <cellStyle name="Note 225" xfId="643" xr:uid="{00000000-0005-0000-0000-000083020000}"/>
    <cellStyle name="Note 225 2" xfId="644" xr:uid="{00000000-0005-0000-0000-000084020000}"/>
    <cellStyle name="Note 226" xfId="645" xr:uid="{00000000-0005-0000-0000-000085020000}"/>
    <cellStyle name="Note 226 2" xfId="646" xr:uid="{00000000-0005-0000-0000-000086020000}"/>
    <cellStyle name="Note 227" xfId="647" xr:uid="{00000000-0005-0000-0000-000087020000}"/>
    <cellStyle name="Note 227 2" xfId="648" xr:uid="{00000000-0005-0000-0000-000088020000}"/>
    <cellStyle name="Note 228" xfId="649" xr:uid="{00000000-0005-0000-0000-000089020000}"/>
    <cellStyle name="Note 228 2" xfId="650" xr:uid="{00000000-0005-0000-0000-00008A020000}"/>
    <cellStyle name="Note 229" xfId="651" xr:uid="{00000000-0005-0000-0000-00008B020000}"/>
    <cellStyle name="Note 229 2" xfId="652" xr:uid="{00000000-0005-0000-0000-00008C020000}"/>
    <cellStyle name="Note 23" xfId="653" xr:uid="{00000000-0005-0000-0000-00008D020000}"/>
    <cellStyle name="Note 23 2" xfId="654" xr:uid="{00000000-0005-0000-0000-00008E020000}"/>
    <cellStyle name="Note 230" xfId="655" xr:uid="{00000000-0005-0000-0000-00008F020000}"/>
    <cellStyle name="Note 230 2" xfId="656" xr:uid="{00000000-0005-0000-0000-000090020000}"/>
    <cellStyle name="Note 231" xfId="657" xr:uid="{00000000-0005-0000-0000-000091020000}"/>
    <cellStyle name="Note 231 2" xfId="658" xr:uid="{00000000-0005-0000-0000-000092020000}"/>
    <cellStyle name="Note 232" xfId="659" xr:uid="{00000000-0005-0000-0000-000093020000}"/>
    <cellStyle name="Note 232 2" xfId="660" xr:uid="{00000000-0005-0000-0000-000094020000}"/>
    <cellStyle name="Note 233" xfId="661" xr:uid="{00000000-0005-0000-0000-000095020000}"/>
    <cellStyle name="Note 233 2" xfId="662" xr:uid="{00000000-0005-0000-0000-000096020000}"/>
    <cellStyle name="Note 234" xfId="663" xr:uid="{00000000-0005-0000-0000-000097020000}"/>
    <cellStyle name="Note 234 2" xfId="664" xr:uid="{00000000-0005-0000-0000-000098020000}"/>
    <cellStyle name="Note 235" xfId="665" xr:uid="{00000000-0005-0000-0000-000099020000}"/>
    <cellStyle name="Note 235 2" xfId="666" xr:uid="{00000000-0005-0000-0000-00009A020000}"/>
    <cellStyle name="Note 236" xfId="667" xr:uid="{00000000-0005-0000-0000-00009B020000}"/>
    <cellStyle name="Note 236 2" xfId="668" xr:uid="{00000000-0005-0000-0000-00009C020000}"/>
    <cellStyle name="Note 237" xfId="669" xr:uid="{00000000-0005-0000-0000-00009D020000}"/>
    <cellStyle name="Note 237 2" xfId="670" xr:uid="{00000000-0005-0000-0000-00009E020000}"/>
    <cellStyle name="Note 238" xfId="671" xr:uid="{00000000-0005-0000-0000-00009F020000}"/>
    <cellStyle name="Note 238 2" xfId="672" xr:uid="{00000000-0005-0000-0000-0000A0020000}"/>
    <cellStyle name="Note 239" xfId="673" xr:uid="{00000000-0005-0000-0000-0000A1020000}"/>
    <cellStyle name="Note 239 2" xfId="674" xr:uid="{00000000-0005-0000-0000-0000A2020000}"/>
    <cellStyle name="Note 24" xfId="675" xr:uid="{00000000-0005-0000-0000-0000A3020000}"/>
    <cellStyle name="Note 24 2" xfId="676" xr:uid="{00000000-0005-0000-0000-0000A4020000}"/>
    <cellStyle name="Note 240" xfId="677" xr:uid="{00000000-0005-0000-0000-0000A5020000}"/>
    <cellStyle name="Note 240 2" xfId="678" xr:uid="{00000000-0005-0000-0000-0000A6020000}"/>
    <cellStyle name="Note 241" xfId="679" xr:uid="{00000000-0005-0000-0000-0000A7020000}"/>
    <cellStyle name="Note 241 2" xfId="680" xr:uid="{00000000-0005-0000-0000-0000A8020000}"/>
    <cellStyle name="Note 242" xfId="681" xr:uid="{00000000-0005-0000-0000-0000A9020000}"/>
    <cellStyle name="Note 242 2" xfId="682" xr:uid="{00000000-0005-0000-0000-0000AA020000}"/>
    <cellStyle name="Note 243" xfId="683" xr:uid="{00000000-0005-0000-0000-0000AB020000}"/>
    <cellStyle name="Note 243 2" xfId="684" xr:uid="{00000000-0005-0000-0000-0000AC020000}"/>
    <cellStyle name="Note 244" xfId="685" xr:uid="{00000000-0005-0000-0000-0000AD020000}"/>
    <cellStyle name="Note 244 2" xfId="686" xr:uid="{00000000-0005-0000-0000-0000AE020000}"/>
    <cellStyle name="Note 245" xfId="687" xr:uid="{00000000-0005-0000-0000-0000AF020000}"/>
    <cellStyle name="Note 245 2" xfId="688" xr:uid="{00000000-0005-0000-0000-0000B0020000}"/>
    <cellStyle name="Note 246" xfId="689" xr:uid="{00000000-0005-0000-0000-0000B1020000}"/>
    <cellStyle name="Note 246 2" xfId="690" xr:uid="{00000000-0005-0000-0000-0000B2020000}"/>
    <cellStyle name="Note 247" xfId="691" xr:uid="{00000000-0005-0000-0000-0000B3020000}"/>
    <cellStyle name="Note 247 2" xfId="692" xr:uid="{00000000-0005-0000-0000-0000B4020000}"/>
    <cellStyle name="Note 248" xfId="693" xr:uid="{00000000-0005-0000-0000-0000B5020000}"/>
    <cellStyle name="Note 248 2" xfId="694" xr:uid="{00000000-0005-0000-0000-0000B6020000}"/>
    <cellStyle name="Note 249" xfId="695" xr:uid="{00000000-0005-0000-0000-0000B7020000}"/>
    <cellStyle name="Note 249 2" xfId="696" xr:uid="{00000000-0005-0000-0000-0000B8020000}"/>
    <cellStyle name="Note 25" xfId="697" xr:uid="{00000000-0005-0000-0000-0000B9020000}"/>
    <cellStyle name="Note 25 2" xfId="698" xr:uid="{00000000-0005-0000-0000-0000BA020000}"/>
    <cellStyle name="Note 250" xfId="699" xr:uid="{00000000-0005-0000-0000-0000BB020000}"/>
    <cellStyle name="Note 250 2" xfId="700" xr:uid="{00000000-0005-0000-0000-0000BC020000}"/>
    <cellStyle name="Note 251" xfId="701" xr:uid="{00000000-0005-0000-0000-0000BD020000}"/>
    <cellStyle name="Note 251 2" xfId="702" xr:uid="{00000000-0005-0000-0000-0000BE020000}"/>
    <cellStyle name="Note 252" xfId="703" xr:uid="{00000000-0005-0000-0000-0000BF020000}"/>
    <cellStyle name="Note 252 2" xfId="704" xr:uid="{00000000-0005-0000-0000-0000C0020000}"/>
    <cellStyle name="Note 253" xfId="705" xr:uid="{00000000-0005-0000-0000-0000C1020000}"/>
    <cellStyle name="Note 26" xfId="706" xr:uid="{00000000-0005-0000-0000-0000C2020000}"/>
    <cellStyle name="Note 26 2" xfId="707" xr:uid="{00000000-0005-0000-0000-0000C3020000}"/>
    <cellStyle name="Note 27" xfId="708" xr:uid="{00000000-0005-0000-0000-0000C4020000}"/>
    <cellStyle name="Note 27 2" xfId="709" xr:uid="{00000000-0005-0000-0000-0000C5020000}"/>
    <cellStyle name="Note 28" xfId="710" xr:uid="{00000000-0005-0000-0000-0000C6020000}"/>
    <cellStyle name="Note 28 2" xfId="711" xr:uid="{00000000-0005-0000-0000-0000C7020000}"/>
    <cellStyle name="Note 29" xfId="712" xr:uid="{00000000-0005-0000-0000-0000C8020000}"/>
    <cellStyle name="Note 29 2" xfId="713" xr:uid="{00000000-0005-0000-0000-0000C9020000}"/>
    <cellStyle name="Note 3" xfId="714" xr:uid="{00000000-0005-0000-0000-0000CA020000}"/>
    <cellStyle name="Note 3 2" xfId="715" xr:uid="{00000000-0005-0000-0000-0000CB020000}"/>
    <cellStyle name="Note 30" xfId="716" xr:uid="{00000000-0005-0000-0000-0000CC020000}"/>
    <cellStyle name="Note 30 2" xfId="717" xr:uid="{00000000-0005-0000-0000-0000CD020000}"/>
    <cellStyle name="Note 31" xfId="718" xr:uid="{00000000-0005-0000-0000-0000CE020000}"/>
    <cellStyle name="Note 31 2" xfId="719" xr:uid="{00000000-0005-0000-0000-0000CF020000}"/>
    <cellStyle name="Note 32" xfId="720" xr:uid="{00000000-0005-0000-0000-0000D0020000}"/>
    <cellStyle name="Note 32 2" xfId="721" xr:uid="{00000000-0005-0000-0000-0000D1020000}"/>
    <cellStyle name="Note 33" xfId="722" xr:uid="{00000000-0005-0000-0000-0000D2020000}"/>
    <cellStyle name="Note 33 2" xfId="723" xr:uid="{00000000-0005-0000-0000-0000D3020000}"/>
    <cellStyle name="Note 34" xfId="724" xr:uid="{00000000-0005-0000-0000-0000D4020000}"/>
    <cellStyle name="Note 34 2" xfId="725" xr:uid="{00000000-0005-0000-0000-0000D5020000}"/>
    <cellStyle name="Note 35" xfId="726" xr:uid="{00000000-0005-0000-0000-0000D6020000}"/>
    <cellStyle name="Note 35 2" xfId="727" xr:uid="{00000000-0005-0000-0000-0000D7020000}"/>
    <cellStyle name="Note 36" xfId="728" xr:uid="{00000000-0005-0000-0000-0000D8020000}"/>
    <cellStyle name="Note 36 2" xfId="729" xr:uid="{00000000-0005-0000-0000-0000D9020000}"/>
    <cellStyle name="Note 37" xfId="730" xr:uid="{00000000-0005-0000-0000-0000DA020000}"/>
    <cellStyle name="Note 37 2" xfId="731" xr:uid="{00000000-0005-0000-0000-0000DB020000}"/>
    <cellStyle name="Note 38" xfId="732" xr:uid="{00000000-0005-0000-0000-0000DC020000}"/>
    <cellStyle name="Note 38 2" xfId="733" xr:uid="{00000000-0005-0000-0000-0000DD020000}"/>
    <cellStyle name="Note 39" xfId="734" xr:uid="{00000000-0005-0000-0000-0000DE020000}"/>
    <cellStyle name="Note 39 2" xfId="735" xr:uid="{00000000-0005-0000-0000-0000DF020000}"/>
    <cellStyle name="Note 4" xfId="736" xr:uid="{00000000-0005-0000-0000-0000E0020000}"/>
    <cellStyle name="Note 4 2" xfId="737" xr:uid="{00000000-0005-0000-0000-0000E1020000}"/>
    <cellStyle name="Note 40" xfId="738" xr:uid="{00000000-0005-0000-0000-0000E2020000}"/>
    <cellStyle name="Note 40 2" xfId="739" xr:uid="{00000000-0005-0000-0000-0000E3020000}"/>
    <cellStyle name="Note 41" xfId="740" xr:uid="{00000000-0005-0000-0000-0000E4020000}"/>
    <cellStyle name="Note 41 2" xfId="741" xr:uid="{00000000-0005-0000-0000-0000E5020000}"/>
    <cellStyle name="Note 42" xfId="742" xr:uid="{00000000-0005-0000-0000-0000E6020000}"/>
    <cellStyle name="Note 42 2" xfId="743" xr:uid="{00000000-0005-0000-0000-0000E7020000}"/>
    <cellStyle name="Note 43" xfId="744" xr:uid="{00000000-0005-0000-0000-0000E8020000}"/>
    <cellStyle name="Note 43 2" xfId="745" xr:uid="{00000000-0005-0000-0000-0000E9020000}"/>
    <cellStyle name="Note 44" xfId="746" xr:uid="{00000000-0005-0000-0000-0000EA020000}"/>
    <cellStyle name="Note 44 2" xfId="747" xr:uid="{00000000-0005-0000-0000-0000EB020000}"/>
    <cellStyle name="Note 45" xfId="748" xr:uid="{00000000-0005-0000-0000-0000EC020000}"/>
    <cellStyle name="Note 45 2" xfId="749" xr:uid="{00000000-0005-0000-0000-0000ED020000}"/>
    <cellStyle name="Note 46" xfId="750" xr:uid="{00000000-0005-0000-0000-0000EE020000}"/>
    <cellStyle name="Note 46 2" xfId="751" xr:uid="{00000000-0005-0000-0000-0000EF020000}"/>
    <cellStyle name="Note 47" xfId="752" xr:uid="{00000000-0005-0000-0000-0000F0020000}"/>
    <cellStyle name="Note 47 2" xfId="753" xr:uid="{00000000-0005-0000-0000-0000F1020000}"/>
    <cellStyle name="Note 48" xfId="754" xr:uid="{00000000-0005-0000-0000-0000F2020000}"/>
    <cellStyle name="Note 48 2" xfId="755" xr:uid="{00000000-0005-0000-0000-0000F3020000}"/>
    <cellStyle name="Note 49" xfId="756" xr:uid="{00000000-0005-0000-0000-0000F4020000}"/>
    <cellStyle name="Note 49 2" xfId="757" xr:uid="{00000000-0005-0000-0000-0000F5020000}"/>
    <cellStyle name="Note 5" xfId="758" xr:uid="{00000000-0005-0000-0000-0000F6020000}"/>
    <cellStyle name="Note 5 2" xfId="759" xr:uid="{00000000-0005-0000-0000-0000F7020000}"/>
    <cellStyle name="Note 50" xfId="760" xr:uid="{00000000-0005-0000-0000-0000F8020000}"/>
    <cellStyle name="Note 50 2" xfId="761" xr:uid="{00000000-0005-0000-0000-0000F9020000}"/>
    <cellStyle name="Note 51" xfId="762" xr:uid="{00000000-0005-0000-0000-0000FA020000}"/>
    <cellStyle name="Note 51 2" xfId="763" xr:uid="{00000000-0005-0000-0000-0000FB020000}"/>
    <cellStyle name="Note 52" xfId="764" xr:uid="{00000000-0005-0000-0000-0000FC020000}"/>
    <cellStyle name="Note 52 2" xfId="765" xr:uid="{00000000-0005-0000-0000-0000FD020000}"/>
    <cellStyle name="Note 53" xfId="766" xr:uid="{00000000-0005-0000-0000-0000FE020000}"/>
    <cellStyle name="Note 53 2" xfId="767" xr:uid="{00000000-0005-0000-0000-0000FF020000}"/>
    <cellStyle name="Note 54" xfId="768" xr:uid="{00000000-0005-0000-0000-000000030000}"/>
    <cellStyle name="Note 54 2" xfId="769" xr:uid="{00000000-0005-0000-0000-000001030000}"/>
    <cellStyle name="Note 55" xfId="770" xr:uid="{00000000-0005-0000-0000-000002030000}"/>
    <cellStyle name="Note 55 2" xfId="771" xr:uid="{00000000-0005-0000-0000-000003030000}"/>
    <cellStyle name="Note 56" xfId="772" xr:uid="{00000000-0005-0000-0000-000004030000}"/>
    <cellStyle name="Note 56 2" xfId="773" xr:uid="{00000000-0005-0000-0000-000005030000}"/>
    <cellStyle name="Note 57" xfId="774" xr:uid="{00000000-0005-0000-0000-000006030000}"/>
    <cellStyle name="Note 57 2" xfId="775" xr:uid="{00000000-0005-0000-0000-000007030000}"/>
    <cellStyle name="Note 58" xfId="776" xr:uid="{00000000-0005-0000-0000-000008030000}"/>
    <cellStyle name="Note 58 2" xfId="777" xr:uid="{00000000-0005-0000-0000-000009030000}"/>
    <cellStyle name="Note 59" xfId="778" xr:uid="{00000000-0005-0000-0000-00000A030000}"/>
    <cellStyle name="Note 59 2" xfId="779" xr:uid="{00000000-0005-0000-0000-00000B030000}"/>
    <cellStyle name="Note 6" xfId="780" xr:uid="{00000000-0005-0000-0000-00000C030000}"/>
    <cellStyle name="Note 6 2" xfId="781" xr:uid="{00000000-0005-0000-0000-00000D030000}"/>
    <cellStyle name="Note 60" xfId="782" xr:uid="{00000000-0005-0000-0000-00000E030000}"/>
    <cellStyle name="Note 60 2" xfId="783" xr:uid="{00000000-0005-0000-0000-00000F030000}"/>
    <cellStyle name="Note 61" xfId="784" xr:uid="{00000000-0005-0000-0000-000010030000}"/>
    <cellStyle name="Note 61 2" xfId="785" xr:uid="{00000000-0005-0000-0000-000011030000}"/>
    <cellStyle name="Note 62" xfId="786" xr:uid="{00000000-0005-0000-0000-000012030000}"/>
    <cellStyle name="Note 62 2" xfId="787" xr:uid="{00000000-0005-0000-0000-000013030000}"/>
    <cellStyle name="Note 63" xfId="788" xr:uid="{00000000-0005-0000-0000-000014030000}"/>
    <cellStyle name="Note 63 2" xfId="789" xr:uid="{00000000-0005-0000-0000-000015030000}"/>
    <cellStyle name="Note 64" xfId="790" xr:uid="{00000000-0005-0000-0000-000016030000}"/>
    <cellStyle name="Note 64 2" xfId="791" xr:uid="{00000000-0005-0000-0000-000017030000}"/>
    <cellStyle name="Note 65" xfId="792" xr:uid="{00000000-0005-0000-0000-000018030000}"/>
    <cellStyle name="Note 65 2" xfId="793" xr:uid="{00000000-0005-0000-0000-000019030000}"/>
    <cellStyle name="Note 66" xfId="794" xr:uid="{00000000-0005-0000-0000-00001A030000}"/>
    <cellStyle name="Note 66 2" xfId="795" xr:uid="{00000000-0005-0000-0000-00001B030000}"/>
    <cellStyle name="Note 67" xfId="796" xr:uid="{00000000-0005-0000-0000-00001C030000}"/>
    <cellStyle name="Note 67 2" xfId="797" xr:uid="{00000000-0005-0000-0000-00001D030000}"/>
    <cellStyle name="Note 68" xfId="798" xr:uid="{00000000-0005-0000-0000-00001E030000}"/>
    <cellStyle name="Note 68 2" xfId="799" xr:uid="{00000000-0005-0000-0000-00001F030000}"/>
    <cellStyle name="Note 69" xfId="800" xr:uid="{00000000-0005-0000-0000-000020030000}"/>
    <cellStyle name="Note 69 2" xfId="801" xr:uid="{00000000-0005-0000-0000-000021030000}"/>
    <cellStyle name="Note 7" xfId="802" xr:uid="{00000000-0005-0000-0000-000022030000}"/>
    <cellStyle name="Note 7 2" xfId="803" xr:uid="{00000000-0005-0000-0000-000023030000}"/>
    <cellStyle name="Note 70" xfId="804" xr:uid="{00000000-0005-0000-0000-000024030000}"/>
    <cellStyle name="Note 70 2" xfId="805" xr:uid="{00000000-0005-0000-0000-000025030000}"/>
    <cellStyle name="Note 71" xfId="806" xr:uid="{00000000-0005-0000-0000-000026030000}"/>
    <cellStyle name="Note 71 2" xfId="807" xr:uid="{00000000-0005-0000-0000-000027030000}"/>
    <cellStyle name="Note 72" xfId="808" xr:uid="{00000000-0005-0000-0000-000028030000}"/>
    <cellStyle name="Note 72 2" xfId="809" xr:uid="{00000000-0005-0000-0000-000029030000}"/>
    <cellStyle name="Note 73" xfId="810" xr:uid="{00000000-0005-0000-0000-00002A030000}"/>
    <cellStyle name="Note 73 2" xfId="811" xr:uid="{00000000-0005-0000-0000-00002B030000}"/>
    <cellStyle name="Note 74" xfId="812" xr:uid="{00000000-0005-0000-0000-00002C030000}"/>
    <cellStyle name="Note 74 2" xfId="813" xr:uid="{00000000-0005-0000-0000-00002D030000}"/>
    <cellStyle name="Note 75" xfId="814" xr:uid="{00000000-0005-0000-0000-00002E030000}"/>
    <cellStyle name="Note 75 2" xfId="815" xr:uid="{00000000-0005-0000-0000-00002F030000}"/>
    <cellStyle name="Note 76" xfId="816" xr:uid="{00000000-0005-0000-0000-000030030000}"/>
    <cellStyle name="Note 76 2" xfId="817" xr:uid="{00000000-0005-0000-0000-000031030000}"/>
    <cellStyle name="Note 77" xfId="818" xr:uid="{00000000-0005-0000-0000-000032030000}"/>
    <cellStyle name="Note 77 2" xfId="819" xr:uid="{00000000-0005-0000-0000-000033030000}"/>
    <cellStyle name="Note 78" xfId="820" xr:uid="{00000000-0005-0000-0000-000034030000}"/>
    <cellStyle name="Note 78 2" xfId="821" xr:uid="{00000000-0005-0000-0000-000035030000}"/>
    <cellStyle name="Note 79" xfId="822" xr:uid="{00000000-0005-0000-0000-000036030000}"/>
    <cellStyle name="Note 79 2" xfId="823" xr:uid="{00000000-0005-0000-0000-000037030000}"/>
    <cellStyle name="Note 8" xfId="824" xr:uid="{00000000-0005-0000-0000-000038030000}"/>
    <cellStyle name="Note 8 2" xfId="825" xr:uid="{00000000-0005-0000-0000-000039030000}"/>
    <cellStyle name="Note 80" xfId="826" xr:uid="{00000000-0005-0000-0000-00003A030000}"/>
    <cellStyle name="Note 80 2" xfId="827" xr:uid="{00000000-0005-0000-0000-00003B030000}"/>
    <cellStyle name="Note 81" xfId="828" xr:uid="{00000000-0005-0000-0000-00003C030000}"/>
    <cellStyle name="Note 81 2" xfId="829" xr:uid="{00000000-0005-0000-0000-00003D030000}"/>
    <cellStyle name="Note 82" xfId="830" xr:uid="{00000000-0005-0000-0000-00003E030000}"/>
    <cellStyle name="Note 82 2" xfId="831" xr:uid="{00000000-0005-0000-0000-00003F030000}"/>
    <cellStyle name="Note 83" xfId="832" xr:uid="{00000000-0005-0000-0000-000040030000}"/>
    <cellStyle name="Note 83 2" xfId="833" xr:uid="{00000000-0005-0000-0000-000041030000}"/>
    <cellStyle name="Note 84" xfId="834" xr:uid="{00000000-0005-0000-0000-000042030000}"/>
    <cellStyle name="Note 84 2" xfId="835" xr:uid="{00000000-0005-0000-0000-000043030000}"/>
    <cellStyle name="Note 85" xfId="836" xr:uid="{00000000-0005-0000-0000-000044030000}"/>
    <cellStyle name="Note 85 2" xfId="837" xr:uid="{00000000-0005-0000-0000-000045030000}"/>
    <cellStyle name="Note 86" xfId="838" xr:uid="{00000000-0005-0000-0000-000046030000}"/>
    <cellStyle name="Note 86 2" xfId="839" xr:uid="{00000000-0005-0000-0000-000047030000}"/>
    <cellStyle name="Note 87" xfId="840" xr:uid="{00000000-0005-0000-0000-000048030000}"/>
    <cellStyle name="Note 87 2" xfId="841" xr:uid="{00000000-0005-0000-0000-000049030000}"/>
    <cellStyle name="Note 88" xfId="842" xr:uid="{00000000-0005-0000-0000-00004A030000}"/>
    <cellStyle name="Note 88 2" xfId="843" xr:uid="{00000000-0005-0000-0000-00004B030000}"/>
    <cellStyle name="Note 89" xfId="844" xr:uid="{00000000-0005-0000-0000-00004C030000}"/>
    <cellStyle name="Note 89 2" xfId="845" xr:uid="{00000000-0005-0000-0000-00004D030000}"/>
    <cellStyle name="Note 9" xfId="846" xr:uid="{00000000-0005-0000-0000-00004E030000}"/>
    <cellStyle name="Note 9 2" xfId="847" xr:uid="{00000000-0005-0000-0000-00004F030000}"/>
    <cellStyle name="Note 90" xfId="848" xr:uid="{00000000-0005-0000-0000-000050030000}"/>
    <cellStyle name="Note 90 2" xfId="849" xr:uid="{00000000-0005-0000-0000-000051030000}"/>
    <cellStyle name="Note 91" xfId="850" xr:uid="{00000000-0005-0000-0000-000052030000}"/>
    <cellStyle name="Note 91 2" xfId="851" xr:uid="{00000000-0005-0000-0000-000053030000}"/>
    <cellStyle name="Note 92" xfId="852" xr:uid="{00000000-0005-0000-0000-000054030000}"/>
    <cellStyle name="Note 92 2" xfId="853" xr:uid="{00000000-0005-0000-0000-000055030000}"/>
    <cellStyle name="Note 93" xfId="854" xr:uid="{00000000-0005-0000-0000-000056030000}"/>
    <cellStyle name="Note 93 2" xfId="855" xr:uid="{00000000-0005-0000-0000-000057030000}"/>
    <cellStyle name="Note 94" xfId="856" xr:uid="{00000000-0005-0000-0000-000058030000}"/>
    <cellStyle name="Note 94 2" xfId="857" xr:uid="{00000000-0005-0000-0000-000059030000}"/>
    <cellStyle name="Note 95" xfId="858" xr:uid="{00000000-0005-0000-0000-00005A030000}"/>
    <cellStyle name="Note 95 2" xfId="859" xr:uid="{00000000-0005-0000-0000-00005B030000}"/>
    <cellStyle name="Note 96" xfId="860" xr:uid="{00000000-0005-0000-0000-00005C030000}"/>
    <cellStyle name="Note 96 2" xfId="861" xr:uid="{00000000-0005-0000-0000-00005D030000}"/>
    <cellStyle name="Note 97" xfId="862" xr:uid="{00000000-0005-0000-0000-00005E030000}"/>
    <cellStyle name="Note 97 2" xfId="863" xr:uid="{00000000-0005-0000-0000-00005F030000}"/>
    <cellStyle name="Note 98" xfId="864" xr:uid="{00000000-0005-0000-0000-000060030000}"/>
    <cellStyle name="Note 98 2" xfId="865" xr:uid="{00000000-0005-0000-0000-000061030000}"/>
    <cellStyle name="Note 99" xfId="866" xr:uid="{00000000-0005-0000-0000-000062030000}"/>
    <cellStyle name="Note 99 2" xfId="867" xr:uid="{00000000-0005-0000-0000-000063030000}"/>
    <cellStyle name="Output" xfId="868" builtinId="21" customBuiltin="1"/>
    <cellStyle name="Percent" xfId="869" builtinId="5"/>
    <cellStyle name="Percent 2" xfId="870" xr:uid="{00000000-0005-0000-0000-000066030000}"/>
    <cellStyle name="Percent 2 2" xfId="871" xr:uid="{00000000-0005-0000-0000-000067030000}"/>
    <cellStyle name="Percent 2 3" xfId="872" xr:uid="{00000000-0005-0000-0000-000068030000}"/>
    <cellStyle name="Percent 2 4" xfId="873" xr:uid="{00000000-0005-0000-0000-000069030000}"/>
    <cellStyle name="Percent 2 5" xfId="874" xr:uid="{00000000-0005-0000-0000-00006A030000}"/>
    <cellStyle name="Percent 2 6" xfId="875" xr:uid="{00000000-0005-0000-0000-00006B030000}"/>
    <cellStyle name="Title" xfId="876" builtinId="15" customBuiltin="1"/>
    <cellStyle name="Total" xfId="877" builtinId="25" customBuiltin="1"/>
    <cellStyle name="Warning Text" xfId="878" builtinId="11" customBuiltin="1"/>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3"/>
  <sheetViews>
    <sheetView showGridLines="0" tabSelected="1" zoomScaleNormal="100" workbookViewId="0"/>
  </sheetViews>
  <sheetFormatPr defaultColWidth="9.140625" defaultRowHeight="15" customHeight="1"/>
  <cols>
    <col min="1" max="2" width="9.140625" style="19" customWidth="1"/>
    <col min="3" max="16384" width="9.140625" style="19"/>
  </cols>
  <sheetData>
    <row r="1" spans="1:16" ht="38.25" customHeight="1">
      <c r="A1" s="23" t="s">
        <v>110</v>
      </c>
    </row>
    <row r="2" spans="1:16" s="145" customFormat="1" ht="38.25" customHeight="1">
      <c r="A2" s="144" t="s">
        <v>279</v>
      </c>
    </row>
    <row r="3" spans="1:16" ht="20.100000000000001" customHeight="1">
      <c r="A3" s="547" t="s">
        <v>235</v>
      </c>
      <c r="B3" s="548" t="s">
        <v>280</v>
      </c>
      <c r="C3" s="548"/>
      <c r="D3" s="548"/>
      <c r="E3" s="548"/>
      <c r="F3" s="548"/>
      <c r="G3" s="548"/>
      <c r="H3" s="548"/>
      <c r="I3" s="548"/>
      <c r="J3" s="548"/>
      <c r="K3" s="548"/>
      <c r="L3" s="548"/>
      <c r="M3" s="548"/>
      <c r="N3" s="548"/>
      <c r="O3" s="548"/>
      <c r="P3" s="548"/>
    </row>
    <row r="4" spans="1:16" ht="20.100000000000001" customHeight="1">
      <c r="A4" s="547"/>
      <c r="B4" s="548" t="s">
        <v>281</v>
      </c>
      <c r="C4" s="548"/>
      <c r="D4" s="548"/>
      <c r="E4" s="548"/>
      <c r="F4" s="548"/>
      <c r="G4" s="548"/>
      <c r="H4" s="548"/>
      <c r="I4" s="548"/>
      <c r="J4" s="548"/>
      <c r="K4" s="548"/>
      <c r="L4" s="548"/>
      <c r="M4" s="548"/>
      <c r="N4" s="548"/>
      <c r="O4" s="548"/>
      <c r="P4" s="548"/>
    </row>
    <row r="5" spans="1:16" ht="20.100000000000001" customHeight="1">
      <c r="A5" s="547"/>
      <c r="B5" s="548" t="s">
        <v>282</v>
      </c>
      <c r="C5" s="548"/>
      <c r="D5" s="548"/>
      <c r="E5" s="548"/>
      <c r="F5" s="548"/>
      <c r="G5" s="548"/>
      <c r="H5" s="548"/>
      <c r="I5" s="548"/>
      <c r="J5" s="548"/>
      <c r="K5" s="548"/>
      <c r="L5" s="548"/>
      <c r="M5" s="548"/>
      <c r="N5" s="548"/>
      <c r="O5" s="548"/>
      <c r="P5" s="548"/>
    </row>
    <row r="6" spans="1:16" ht="20.100000000000001" customHeight="1">
      <c r="A6" s="547"/>
      <c r="B6" s="548" t="s">
        <v>283</v>
      </c>
      <c r="C6" s="548"/>
      <c r="D6" s="548"/>
      <c r="E6" s="548"/>
      <c r="F6" s="548"/>
      <c r="G6" s="548"/>
      <c r="H6" s="548"/>
      <c r="I6" s="548"/>
      <c r="J6" s="548"/>
      <c r="K6" s="548"/>
      <c r="L6" s="548"/>
      <c r="M6" s="548"/>
      <c r="N6" s="548"/>
      <c r="O6" s="548"/>
      <c r="P6" s="548"/>
    </row>
    <row r="7" spans="1:16" ht="20.100000000000001" customHeight="1">
      <c r="A7" s="547"/>
      <c r="B7" s="548" t="s">
        <v>284</v>
      </c>
      <c r="C7" s="548"/>
      <c r="D7" s="548"/>
      <c r="E7" s="548"/>
      <c r="F7" s="548"/>
      <c r="G7" s="548"/>
      <c r="H7" s="548"/>
      <c r="I7" s="548"/>
      <c r="J7" s="548"/>
      <c r="K7" s="548"/>
      <c r="L7" s="548"/>
      <c r="M7" s="548"/>
      <c r="N7" s="548"/>
      <c r="O7" s="548"/>
      <c r="P7" s="548"/>
    </row>
    <row r="8" spans="1:16" ht="20.100000000000001" customHeight="1">
      <c r="A8" s="547"/>
      <c r="B8" s="548" t="s">
        <v>285</v>
      </c>
      <c r="C8" s="548"/>
      <c r="D8" s="548"/>
      <c r="E8" s="548"/>
      <c r="F8" s="548"/>
      <c r="G8" s="548"/>
      <c r="H8" s="548"/>
      <c r="I8" s="548"/>
      <c r="J8" s="548"/>
      <c r="K8" s="548"/>
      <c r="L8" s="548"/>
      <c r="M8" s="548"/>
      <c r="N8" s="548"/>
      <c r="O8" s="548"/>
      <c r="P8" s="548"/>
    </row>
    <row r="9" spans="1:16" ht="20.100000000000001" customHeight="1">
      <c r="A9" s="547"/>
      <c r="B9" s="548" t="s">
        <v>286</v>
      </c>
      <c r="C9" s="548"/>
      <c r="D9" s="548"/>
      <c r="E9" s="548"/>
      <c r="F9" s="548"/>
      <c r="G9" s="548"/>
      <c r="H9" s="548"/>
      <c r="I9" s="548"/>
      <c r="J9" s="548"/>
      <c r="K9" s="548"/>
      <c r="L9" s="548"/>
      <c r="M9" s="548"/>
      <c r="N9" s="548"/>
      <c r="O9" s="548"/>
      <c r="P9" s="548"/>
    </row>
    <row r="10" spans="1:16" ht="20.100000000000001" customHeight="1">
      <c r="A10" s="547"/>
      <c r="B10" s="548" t="s">
        <v>287</v>
      </c>
      <c r="C10" s="548"/>
      <c r="D10" s="548"/>
      <c r="E10" s="548"/>
      <c r="F10" s="548"/>
      <c r="G10" s="548"/>
      <c r="H10" s="548"/>
      <c r="I10" s="548"/>
      <c r="J10" s="548"/>
      <c r="K10" s="548"/>
      <c r="L10" s="548"/>
      <c r="M10" s="548"/>
      <c r="N10" s="548"/>
      <c r="O10" s="548"/>
      <c r="P10" s="548"/>
    </row>
    <row r="11" spans="1:16" ht="15" customHeight="1">
      <c r="A11" s="24"/>
      <c r="B11" s="25"/>
    </row>
    <row r="12" spans="1:16" ht="15" customHeight="1">
      <c r="A12" s="24"/>
      <c r="B12" s="25"/>
    </row>
    <row r="13" spans="1:16" ht="15" customHeight="1">
      <c r="A13" s="24"/>
      <c r="B13" s="28"/>
    </row>
  </sheetData>
  <mergeCells count="9">
    <mergeCell ref="A3:A10"/>
    <mergeCell ref="B9:P9"/>
    <mergeCell ref="B10:P10"/>
    <mergeCell ref="B3:P3"/>
    <mergeCell ref="B4:P4"/>
    <mergeCell ref="B5:P5"/>
    <mergeCell ref="B6:P6"/>
    <mergeCell ref="B7:P7"/>
    <mergeCell ref="B8:P8"/>
  </mergeCells>
  <phoneticPr fontId="2" type="noConversion"/>
  <hyperlinks>
    <hyperlink ref="B3:P3" location="'1 '!A1" display="Table 1: Summary of student numbers, 2020" xr:uid="{00000000-0004-0000-0000-000000000000}"/>
    <hyperlink ref="B4:P4" location="'2'!A1" display="Table 2: Summary of student numbers - Public Universities, 2020" xr:uid="{00000000-0004-0000-0000-000001000000}"/>
    <hyperlink ref="B5:P5" location="'3'!A1" display="Table 3: Summary of student numbers - Private Universities and Non-University Higher Education Institutions, 2020" xr:uid="{00000000-0004-0000-0000-000002000000}"/>
    <hyperlink ref="B6:P6" location="'4'!A1" display="Table 4: Summary of student numbers - List of  Higher Education Institutions, 2020" xr:uid="{00000000-0004-0000-0000-000003000000}"/>
    <hyperlink ref="B7:P7" location="'4'!A1" display="Table 5: Summary of  student load (EFTSL), 2020" xr:uid="{00000000-0004-0000-0000-000004000000}"/>
    <hyperlink ref="B8:P8" location="'6'!A1" display="Table 6: Summary of student load (EFTSL) - Public Universities, 2020" xr:uid="{00000000-0004-0000-0000-000005000000}"/>
    <hyperlink ref="B9:P9" location="'7'!A1" display="Table 7: Summary of student load (EFTSL) - Private Universities and Non-University Higher Education Institutions, 2020" xr:uid="{00000000-0004-0000-0000-000006000000}"/>
    <hyperlink ref="B10:P10" location="'8'!A1" display="Table 8: Summary of student load (EFTSL)  - List of Higher Education Institutions, 2020" xr:uid="{00000000-0004-0000-0000-000007000000}"/>
  </hyperlinks>
  <pageMargins left="0.31496062992125984" right="0.31496062992125984" top="0.39370078740157483" bottom="0.19685039370078741" header="0" footer="0"/>
  <pageSetup scale="6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Q135"/>
  <sheetViews>
    <sheetView showGridLines="0" zoomScaleNormal="100" workbookViewId="0">
      <pane xSplit="2" ySplit="5" topLeftCell="C51" activePane="bottomRight" state="frozen"/>
      <selection pane="topRight" activeCell="C1" sqref="C1"/>
      <selection pane="bottomLeft" activeCell="A6" sqref="A6"/>
      <selection pane="bottomRight" activeCell="A2" sqref="A2"/>
    </sheetView>
  </sheetViews>
  <sheetFormatPr defaultColWidth="9.140625" defaultRowHeight="15" customHeight="1"/>
  <cols>
    <col min="1" max="1" width="23.7109375" style="19" customWidth="1"/>
    <col min="2" max="2" width="77.140625" style="6" customWidth="1"/>
    <col min="3" max="3" width="8.85546875" style="19" customWidth="1"/>
    <col min="4" max="4" width="9.85546875" style="19" customWidth="1"/>
    <col min="5" max="5" width="9" style="17" customWidth="1"/>
    <col min="6" max="6" width="9.7109375" style="306" customWidth="1"/>
    <col min="7" max="7" width="1.28515625" style="19" customWidth="1"/>
    <col min="8" max="8" width="10" style="19" customWidth="1"/>
    <col min="9" max="9" width="9.85546875" style="19" customWidth="1"/>
    <col min="10" max="10" width="9" style="17" customWidth="1"/>
    <col min="11" max="11" width="9.7109375" style="81" customWidth="1"/>
    <col min="12" max="12" width="9.140625" style="19"/>
    <col min="13" max="13" width="13.85546875" style="19" customWidth="1"/>
    <col min="14" max="16384" width="9.140625" style="19"/>
  </cols>
  <sheetData>
    <row r="1" spans="1:15" ht="15" customHeight="1">
      <c r="A1" s="22" t="s">
        <v>111</v>
      </c>
      <c r="E1" s="19"/>
      <c r="J1" s="19"/>
      <c r="K1" s="306"/>
    </row>
    <row r="2" spans="1:15" s="178" customFormat="1" ht="30" customHeight="1">
      <c r="A2" s="173" t="s">
        <v>280</v>
      </c>
      <c r="B2" s="179"/>
      <c r="E2" s="210"/>
      <c r="F2" s="314"/>
      <c r="J2" s="210"/>
      <c r="K2" s="307"/>
    </row>
    <row r="3" spans="1:15" ht="15" customHeight="1">
      <c r="A3" s="146"/>
      <c r="B3" s="237"/>
      <c r="C3" s="557" t="s">
        <v>0</v>
      </c>
      <c r="D3" s="557"/>
      <c r="E3" s="557"/>
      <c r="F3" s="557"/>
      <c r="G3" s="2"/>
      <c r="H3" s="557" t="s">
        <v>1</v>
      </c>
      <c r="I3" s="557"/>
      <c r="J3" s="557"/>
      <c r="K3" s="557"/>
    </row>
    <row r="4" spans="1:15" ht="15" customHeight="1">
      <c r="B4" s="238"/>
      <c r="C4" s="9">
        <v>2021</v>
      </c>
      <c r="D4" s="549">
        <v>2022</v>
      </c>
      <c r="E4" s="549"/>
      <c r="F4" s="558" t="s">
        <v>288</v>
      </c>
      <c r="G4" s="9"/>
      <c r="H4" s="9">
        <v>2021</v>
      </c>
      <c r="I4" s="549">
        <v>2022</v>
      </c>
      <c r="J4" s="549"/>
      <c r="K4" s="558" t="s">
        <v>288</v>
      </c>
    </row>
    <row r="5" spans="1:15" ht="15" customHeight="1">
      <c r="A5" s="62" t="s">
        <v>143</v>
      </c>
      <c r="B5" s="176"/>
      <c r="C5" s="10" t="s">
        <v>95</v>
      </c>
      <c r="D5" s="10" t="s">
        <v>95</v>
      </c>
      <c r="E5" s="533" t="s">
        <v>96</v>
      </c>
      <c r="F5" s="559"/>
      <c r="G5" s="10"/>
      <c r="H5" s="10" t="s">
        <v>95</v>
      </c>
      <c r="I5" s="529" t="s">
        <v>95</v>
      </c>
      <c r="J5" s="533" t="s">
        <v>96</v>
      </c>
      <c r="K5" s="559"/>
    </row>
    <row r="6" spans="1:15" ht="15" customHeight="1">
      <c r="A6" s="550" t="s">
        <v>97</v>
      </c>
      <c r="B6" s="180" t="s">
        <v>2</v>
      </c>
      <c r="C6" s="181">
        <v>10991</v>
      </c>
      <c r="D6" s="61">
        <v>11578</v>
      </c>
      <c r="E6" s="17">
        <f>D6/$D$27</f>
        <v>1.9506162855737284E-2</v>
      </c>
      <c r="F6" s="81">
        <f>(D6-C6)/C6</f>
        <v>5.3407333272677646E-2</v>
      </c>
      <c r="G6" s="151"/>
      <c r="H6" s="181">
        <v>56623</v>
      </c>
      <c r="I6" s="61">
        <v>59441</v>
      </c>
      <c r="J6" s="17">
        <f>I6/$I$27</f>
        <v>3.8314154018503153E-2</v>
      </c>
      <c r="K6" s="81">
        <f>(I6-H6)/H6</f>
        <v>4.9767762216767035E-2</v>
      </c>
      <c r="M6"/>
      <c r="N6"/>
      <c r="O6"/>
    </row>
    <row r="7" spans="1:15" ht="15" customHeight="1">
      <c r="A7" s="550"/>
      <c r="B7" s="182" t="s">
        <v>3</v>
      </c>
      <c r="C7" s="29">
        <v>118</v>
      </c>
      <c r="D7" s="19">
        <v>104</v>
      </c>
      <c r="E7" s="17">
        <f t="shared" ref="E7:E27" si="0">D7/$D$27</f>
        <v>1.7521514397967505E-4</v>
      </c>
      <c r="F7" s="81">
        <f t="shared" ref="F7:F27" si="1">(D7-C7)/C7</f>
        <v>-0.11864406779661017</v>
      </c>
      <c r="G7" s="8"/>
      <c r="H7" s="29">
        <v>238</v>
      </c>
      <c r="I7" s="19">
        <v>238</v>
      </c>
      <c r="J7" s="17">
        <f t="shared" ref="J7:J27" si="2">I7/$I$27</f>
        <v>1.5340873566063409E-4</v>
      </c>
      <c r="K7" s="81">
        <f t="shared" ref="K7:K27" si="3">(I7-H7)/H7</f>
        <v>0</v>
      </c>
      <c r="M7"/>
      <c r="N7"/>
      <c r="O7"/>
    </row>
    <row r="8" spans="1:15" ht="15" customHeight="1">
      <c r="A8" s="550"/>
      <c r="B8" s="182" t="s">
        <v>138</v>
      </c>
      <c r="C8" s="29">
        <v>3366</v>
      </c>
      <c r="D8" s="61">
        <v>3587</v>
      </c>
      <c r="E8" s="17">
        <f t="shared" si="0"/>
        <v>6.0432377062989845E-3</v>
      </c>
      <c r="F8" s="81">
        <f t="shared" si="1"/>
        <v>6.5656565656565663E-2</v>
      </c>
      <c r="G8" s="8"/>
      <c r="H8" s="29">
        <v>11926</v>
      </c>
      <c r="I8" s="61">
        <v>12271</v>
      </c>
      <c r="J8" s="17">
        <f t="shared" si="2"/>
        <v>7.9095739297968103E-3</v>
      </c>
      <c r="K8" s="81">
        <f t="shared" si="3"/>
        <v>2.892839174911957E-2</v>
      </c>
      <c r="M8"/>
      <c r="N8"/>
      <c r="O8"/>
    </row>
    <row r="9" spans="1:15" ht="15" customHeight="1">
      <c r="A9" s="550"/>
      <c r="B9" s="182" t="s">
        <v>4</v>
      </c>
      <c r="C9" s="29">
        <v>2889</v>
      </c>
      <c r="D9" s="61">
        <v>2404</v>
      </c>
      <c r="E9" s="17">
        <f t="shared" si="0"/>
        <v>4.050165443530181E-3</v>
      </c>
      <c r="F9" s="81">
        <f t="shared" si="1"/>
        <v>-0.16787815853236415</v>
      </c>
      <c r="G9" s="7"/>
      <c r="H9" s="29">
        <v>8272</v>
      </c>
      <c r="I9" s="61">
        <v>7757</v>
      </c>
      <c r="J9" s="17">
        <f t="shared" si="2"/>
        <v>4.9999645484014232E-3</v>
      </c>
      <c r="K9" s="81">
        <f t="shared" si="3"/>
        <v>-6.2258220502901356E-2</v>
      </c>
      <c r="M9"/>
      <c r="N9"/>
      <c r="O9"/>
    </row>
    <row r="10" spans="1:15" ht="15" customHeight="1">
      <c r="A10" s="550"/>
      <c r="B10" s="182" t="s">
        <v>5</v>
      </c>
      <c r="C10" s="29">
        <v>117381</v>
      </c>
      <c r="D10" s="61">
        <v>130368</v>
      </c>
      <c r="E10" s="17">
        <f t="shared" si="0"/>
        <v>0.21963892202252189</v>
      </c>
      <c r="F10" s="81">
        <f t="shared" si="1"/>
        <v>0.11063971170802771</v>
      </c>
      <c r="G10" s="7"/>
      <c r="H10" s="29">
        <v>308403</v>
      </c>
      <c r="I10" s="61">
        <v>297038</v>
      </c>
      <c r="J10" s="17">
        <f t="shared" si="2"/>
        <v>0.19146312614774549</v>
      </c>
      <c r="K10" s="81">
        <f t="shared" si="3"/>
        <v>-3.6851133095333055E-2</v>
      </c>
      <c r="M10"/>
      <c r="N10"/>
      <c r="O10"/>
    </row>
    <row r="11" spans="1:15" ht="15" customHeight="1">
      <c r="A11" s="550"/>
      <c r="B11" s="182" t="s">
        <v>6</v>
      </c>
      <c r="C11" s="29">
        <v>101</v>
      </c>
      <c r="D11" s="19">
        <v>158</v>
      </c>
      <c r="E11" s="17">
        <f t="shared" si="0"/>
        <v>2.6619223796912168E-4</v>
      </c>
      <c r="F11" s="81">
        <f t="shared" si="1"/>
        <v>0.5643564356435643</v>
      </c>
      <c r="G11" s="18"/>
      <c r="H11" s="29">
        <v>130</v>
      </c>
      <c r="I11" s="19">
        <v>164</v>
      </c>
      <c r="J11" s="17">
        <f t="shared" si="2"/>
        <v>1.0571022121152938E-4</v>
      </c>
      <c r="K11" s="81">
        <f t="shared" si="3"/>
        <v>0.26153846153846155</v>
      </c>
      <c r="M11"/>
      <c r="N11"/>
      <c r="O11"/>
    </row>
    <row r="12" spans="1:15" ht="15" customHeight="1">
      <c r="A12" s="550"/>
      <c r="B12" s="182" t="s">
        <v>7</v>
      </c>
      <c r="C12" s="29">
        <v>11687</v>
      </c>
      <c r="D12" s="61">
        <v>11302</v>
      </c>
      <c r="E12" s="17">
        <f t="shared" si="0"/>
        <v>1.9041168819791225E-2</v>
      </c>
      <c r="F12" s="81">
        <f t="shared" si="1"/>
        <v>-3.2942585779070763E-2</v>
      </c>
      <c r="G12" s="7"/>
      <c r="H12" s="29">
        <v>23467</v>
      </c>
      <c r="I12" s="61">
        <v>22971</v>
      </c>
      <c r="J12" s="17">
        <f t="shared" si="2"/>
        <v>1.480652128932952E-2</v>
      </c>
      <c r="K12" s="81">
        <f t="shared" si="3"/>
        <v>-2.1136063408190225E-2</v>
      </c>
      <c r="M12"/>
      <c r="N12"/>
      <c r="O12"/>
    </row>
    <row r="13" spans="1:15" ht="15" customHeight="1">
      <c r="A13" s="550"/>
      <c r="B13" s="182" t="s">
        <v>8</v>
      </c>
      <c r="C13" s="29">
        <v>10855</v>
      </c>
      <c r="D13" s="61">
        <v>10566</v>
      </c>
      <c r="E13" s="17">
        <f t="shared" si="0"/>
        <v>1.7801184723935062E-2</v>
      </c>
      <c r="F13" s="81">
        <f t="shared" si="1"/>
        <v>-2.6623675725472133E-2</v>
      </c>
      <c r="G13" s="7"/>
      <c r="H13" s="29">
        <v>15241</v>
      </c>
      <c r="I13" s="61">
        <v>15523</v>
      </c>
      <c r="J13" s="17">
        <f t="shared" si="2"/>
        <v>1.0005730267479088E-2</v>
      </c>
      <c r="K13" s="81">
        <f t="shared" si="3"/>
        <v>1.8502722918443671E-2</v>
      </c>
      <c r="M13"/>
      <c r="N13"/>
      <c r="O13"/>
    </row>
    <row r="14" spans="1:15" ht="15" customHeight="1">
      <c r="A14" s="550"/>
      <c r="B14" s="182" t="s">
        <v>9</v>
      </c>
      <c r="C14" s="29">
        <v>40857</v>
      </c>
      <c r="D14" s="61">
        <v>33184</v>
      </c>
      <c r="E14" s="17">
        <f t="shared" si="0"/>
        <v>5.5907109017514778E-2</v>
      </c>
      <c r="F14" s="81">
        <f t="shared" si="1"/>
        <v>-0.18780135594879702</v>
      </c>
      <c r="G14" s="7"/>
      <c r="H14" s="29">
        <v>57418</v>
      </c>
      <c r="I14" s="61">
        <v>52179</v>
      </c>
      <c r="J14" s="17">
        <f t="shared" si="2"/>
        <v>3.363325385729507E-2</v>
      </c>
      <c r="K14" s="81">
        <f t="shared" si="3"/>
        <v>-9.1243164164547697E-2</v>
      </c>
      <c r="M14"/>
      <c r="N14"/>
      <c r="O14"/>
    </row>
    <row r="15" spans="1:15" ht="15" customHeight="1">
      <c r="A15" s="550"/>
      <c r="B15" s="183" t="s">
        <v>116</v>
      </c>
      <c r="C15" s="30">
        <v>198245</v>
      </c>
      <c r="D15" s="532">
        <v>203251</v>
      </c>
      <c r="E15" s="14">
        <f t="shared" si="0"/>
        <v>0.34242935797127821</v>
      </c>
      <c r="F15" s="249">
        <f t="shared" si="1"/>
        <v>2.5251582637645337E-2</v>
      </c>
      <c r="G15" s="12"/>
      <c r="H15" s="30">
        <v>481718</v>
      </c>
      <c r="I15" s="532">
        <v>467582</v>
      </c>
      <c r="J15" s="14">
        <f t="shared" si="2"/>
        <v>0.30139144301542276</v>
      </c>
      <c r="K15" s="249">
        <f t="shared" si="3"/>
        <v>-2.9344969463462024E-2</v>
      </c>
      <c r="M15"/>
      <c r="N15"/>
      <c r="O15"/>
    </row>
    <row r="16" spans="1:15" ht="15" customHeight="1">
      <c r="A16" s="550"/>
      <c r="B16" s="182" t="s">
        <v>10</v>
      </c>
      <c r="C16" s="29">
        <v>1407</v>
      </c>
      <c r="D16" s="61">
        <v>1238</v>
      </c>
      <c r="E16" s="17">
        <f t="shared" si="0"/>
        <v>2.0857341177580547E-3</v>
      </c>
      <c r="F16" s="81">
        <f t="shared" si="1"/>
        <v>-0.12011371712864251</v>
      </c>
      <c r="G16" s="7"/>
      <c r="H16" s="29">
        <v>4754</v>
      </c>
      <c r="I16" s="61">
        <v>4160</v>
      </c>
      <c r="J16" s="17">
        <f t="shared" si="2"/>
        <v>2.681430001463184E-3</v>
      </c>
      <c r="K16" s="81">
        <f t="shared" si="3"/>
        <v>-0.12494741270509045</v>
      </c>
      <c r="M16"/>
      <c r="N16"/>
      <c r="O16"/>
    </row>
    <row r="17" spans="1:15" ht="15" customHeight="1">
      <c r="A17" s="550"/>
      <c r="B17" s="182" t="s">
        <v>11</v>
      </c>
      <c r="C17" s="29">
        <v>42533</v>
      </c>
      <c r="D17" s="61">
        <v>40138</v>
      </c>
      <c r="E17" s="17">
        <f t="shared" si="0"/>
        <v>6.7622937010155745E-2</v>
      </c>
      <c r="F17" s="81">
        <f t="shared" si="1"/>
        <v>-5.6309218724284675E-2</v>
      </c>
      <c r="G17" s="7"/>
      <c r="H17" s="29">
        <v>136914</v>
      </c>
      <c r="I17" s="61">
        <v>133434</v>
      </c>
      <c r="J17" s="17">
        <f t="shared" si="2"/>
        <v>8.600815644597079E-2</v>
      </c>
      <c r="K17" s="81">
        <f t="shared" si="3"/>
        <v>-2.5417415311801569E-2</v>
      </c>
      <c r="M17"/>
      <c r="N17"/>
      <c r="O17"/>
    </row>
    <row r="18" spans="1:15" ht="15" customHeight="1">
      <c r="A18" s="550"/>
      <c r="B18" s="182" t="s">
        <v>12</v>
      </c>
      <c r="C18" s="29">
        <v>287505</v>
      </c>
      <c r="D18" s="61">
        <v>276554</v>
      </c>
      <c r="E18" s="17">
        <f t="shared" si="0"/>
        <v>0.46592739353995244</v>
      </c>
      <c r="F18" s="81">
        <f t="shared" si="1"/>
        <v>-3.8089772351785185E-2</v>
      </c>
      <c r="G18" s="7"/>
      <c r="H18" s="29">
        <v>874743</v>
      </c>
      <c r="I18" s="61">
        <v>844239</v>
      </c>
      <c r="J18" s="17">
        <f t="shared" si="2"/>
        <v>0.54417494783780695</v>
      </c>
      <c r="K18" s="81">
        <f t="shared" si="3"/>
        <v>-3.4871956677561294E-2</v>
      </c>
      <c r="M18"/>
      <c r="N18"/>
      <c r="O18"/>
    </row>
    <row r="19" spans="1:15" ht="15" customHeight="1">
      <c r="A19" s="550"/>
      <c r="B19" s="182" t="s">
        <v>13</v>
      </c>
      <c r="C19" s="29">
        <v>6038</v>
      </c>
      <c r="D19" s="61">
        <v>5096</v>
      </c>
      <c r="E19" s="17">
        <f t="shared" si="0"/>
        <v>8.5855420550040775E-3</v>
      </c>
      <c r="F19" s="81">
        <f t="shared" si="1"/>
        <v>-0.15601192447830409</v>
      </c>
      <c r="G19" s="7"/>
      <c r="H19" s="29">
        <v>12730</v>
      </c>
      <c r="I19" s="61">
        <v>12031</v>
      </c>
      <c r="J19" s="17">
        <f t="shared" si="2"/>
        <v>7.754876045097012E-3</v>
      </c>
      <c r="K19" s="81">
        <f t="shared" si="3"/>
        <v>-5.4909662215239595E-2</v>
      </c>
      <c r="M19"/>
      <c r="N19"/>
      <c r="O19"/>
    </row>
    <row r="20" spans="1:15" ht="15" customHeight="1">
      <c r="A20" s="550"/>
      <c r="B20" s="182" t="s">
        <v>14</v>
      </c>
      <c r="C20" s="29">
        <v>1062</v>
      </c>
      <c r="D20" s="19">
        <v>346</v>
      </c>
      <c r="E20" s="17">
        <f t="shared" si="0"/>
        <v>5.8292730593238046E-4</v>
      </c>
      <c r="F20" s="81">
        <f t="shared" si="1"/>
        <v>-0.67419962335216577</v>
      </c>
      <c r="G20" s="7"/>
      <c r="H20" s="29">
        <v>2050</v>
      </c>
      <c r="I20" s="19">
        <v>775</v>
      </c>
      <c r="J20" s="17">
        <f t="shared" si="2"/>
        <v>4.9954525267643457E-4</v>
      </c>
      <c r="K20" s="81">
        <f t="shared" si="3"/>
        <v>-0.62195121951219512</v>
      </c>
      <c r="M20"/>
      <c r="N20"/>
      <c r="O20"/>
    </row>
    <row r="21" spans="1:15" ht="15" customHeight="1">
      <c r="A21" s="550"/>
      <c r="B21" s="182" t="s">
        <v>15</v>
      </c>
      <c r="C21" s="29">
        <v>27583</v>
      </c>
      <c r="D21" s="61">
        <v>32122</v>
      </c>
      <c r="E21" s="17">
        <f t="shared" si="0"/>
        <v>5.4117892835722325E-2</v>
      </c>
      <c r="F21" s="81">
        <f t="shared" si="1"/>
        <v>0.16455787985353298</v>
      </c>
      <c r="G21" s="7"/>
      <c r="H21" s="29">
        <v>45721</v>
      </c>
      <c r="I21" s="61">
        <v>47658</v>
      </c>
      <c r="J21" s="17">
        <f t="shared" si="2"/>
        <v>3.0719132454262603E-2</v>
      </c>
      <c r="K21" s="81">
        <f t="shared" si="3"/>
        <v>4.2365652544782487E-2</v>
      </c>
      <c r="M21"/>
      <c r="N21"/>
      <c r="O21"/>
    </row>
    <row r="22" spans="1:15" ht="15" customHeight="1">
      <c r="A22" s="550"/>
      <c r="B22" s="182" t="s">
        <v>241</v>
      </c>
      <c r="C22" s="29">
        <v>6771</v>
      </c>
      <c r="D22" s="61">
        <v>5434</v>
      </c>
      <c r="E22" s="17">
        <f t="shared" si="0"/>
        <v>9.1549912729380206E-3</v>
      </c>
      <c r="F22" s="81">
        <f t="shared" si="1"/>
        <v>-0.19745975483680403</v>
      </c>
      <c r="G22" s="7"/>
      <c r="H22" s="29">
        <v>7028</v>
      </c>
      <c r="I22" s="61">
        <v>6386</v>
      </c>
      <c r="J22" s="17">
        <f t="shared" si="2"/>
        <v>4.1162528820538205E-3</v>
      </c>
      <c r="K22" s="81">
        <f t="shared" si="3"/>
        <v>-9.1348890153671036E-2</v>
      </c>
      <c r="M22"/>
      <c r="N22"/>
      <c r="O22"/>
    </row>
    <row r="23" spans="1:15" ht="15" customHeight="1">
      <c r="A23" s="550"/>
      <c r="B23" s="182" t="s">
        <v>16</v>
      </c>
      <c r="C23" s="29">
        <v>1126</v>
      </c>
      <c r="D23" s="61">
        <v>1317</v>
      </c>
      <c r="E23" s="17">
        <f t="shared" si="0"/>
        <v>2.2188302367426157E-3</v>
      </c>
      <c r="F23" s="81">
        <f t="shared" si="1"/>
        <v>0.16962699822380106</v>
      </c>
      <c r="G23" s="7"/>
      <c r="H23" s="29">
        <v>1407</v>
      </c>
      <c r="I23" s="61">
        <v>1656</v>
      </c>
      <c r="J23" s="17">
        <f t="shared" si="2"/>
        <v>1.0674154044286136E-3</v>
      </c>
      <c r="K23" s="81">
        <f t="shared" si="3"/>
        <v>0.17697228144989338</v>
      </c>
      <c r="M23"/>
      <c r="N23"/>
      <c r="O23"/>
    </row>
    <row r="24" spans="1:15" s="13" customFormat="1" ht="15" customHeight="1">
      <c r="A24" s="550"/>
      <c r="B24" s="183" t="s">
        <v>117</v>
      </c>
      <c r="C24" s="30">
        <v>374025</v>
      </c>
      <c r="D24" s="532">
        <v>362245</v>
      </c>
      <c r="E24" s="14">
        <f t="shared" si="0"/>
        <v>0.6102962483742056</v>
      </c>
      <c r="F24" s="249">
        <f t="shared" si="1"/>
        <v>-3.1495220907693335E-2</v>
      </c>
      <c r="G24" s="12"/>
      <c r="H24" s="30">
        <v>1085347</v>
      </c>
      <c r="I24" s="532">
        <v>1050339</v>
      </c>
      <c r="J24" s="14">
        <f t="shared" si="2"/>
        <v>0.67702175632375949</v>
      </c>
      <c r="K24" s="249">
        <f t="shared" si="3"/>
        <v>-3.2255122094592789E-2</v>
      </c>
      <c r="L24" s="19"/>
      <c r="M24"/>
      <c r="N24"/>
      <c r="O24"/>
    </row>
    <row r="25" spans="1:15" ht="15" customHeight="1">
      <c r="A25" s="550"/>
      <c r="B25" s="182" t="s">
        <v>17</v>
      </c>
      <c r="C25" s="29">
        <v>20056</v>
      </c>
      <c r="D25" s="61">
        <v>17063</v>
      </c>
      <c r="E25" s="17">
        <f t="shared" si="0"/>
        <v>2.8747076939665338E-2</v>
      </c>
      <c r="F25" s="81">
        <f t="shared" si="1"/>
        <v>-0.14923214998005585</v>
      </c>
      <c r="G25" s="7"/>
      <c r="H25" s="29">
        <v>25659</v>
      </c>
      <c r="I25" s="61">
        <v>21211</v>
      </c>
      <c r="J25" s="17">
        <f t="shared" si="2"/>
        <v>1.3672070134864326E-2</v>
      </c>
      <c r="K25" s="81">
        <f t="shared" si="3"/>
        <v>-0.17335048131259986</v>
      </c>
      <c r="M25"/>
      <c r="N25"/>
      <c r="O25"/>
    </row>
    <row r="26" spans="1:15" ht="15" customHeight="1">
      <c r="A26" s="550"/>
      <c r="B26" s="182" t="s">
        <v>18</v>
      </c>
      <c r="C26" s="29">
        <v>8589</v>
      </c>
      <c r="D26" s="61">
        <v>10997</v>
      </c>
      <c r="E26" s="17">
        <f t="shared" si="0"/>
        <v>1.852731671485083E-2</v>
      </c>
      <c r="F26" s="81">
        <f t="shared" si="1"/>
        <v>0.28035859820700898</v>
      </c>
      <c r="G26" s="7"/>
      <c r="H26" s="29">
        <v>9849</v>
      </c>
      <c r="I26" s="61">
        <v>12279</v>
      </c>
      <c r="J26" s="17">
        <f t="shared" si="2"/>
        <v>7.91473052595347E-3</v>
      </c>
      <c r="K26" s="81">
        <f t="shared" si="3"/>
        <v>0.24672555589399939</v>
      </c>
      <c r="M26"/>
      <c r="N26"/>
      <c r="O26"/>
    </row>
    <row r="27" spans="1:15" ht="15" customHeight="1">
      <c r="A27" s="550"/>
      <c r="B27" s="184" t="s">
        <v>19</v>
      </c>
      <c r="C27" s="185">
        <v>600915</v>
      </c>
      <c r="D27" s="534">
        <v>593556</v>
      </c>
      <c r="E27" s="15">
        <f t="shared" si="0"/>
        <v>1</v>
      </c>
      <c r="F27" s="368">
        <f t="shared" si="1"/>
        <v>-1.2246324355358079E-2</v>
      </c>
      <c r="G27" s="16"/>
      <c r="H27" s="185">
        <v>1602573</v>
      </c>
      <c r="I27" s="534">
        <v>1551411</v>
      </c>
      <c r="J27" s="21">
        <f t="shared" si="2"/>
        <v>1</v>
      </c>
      <c r="K27" s="511">
        <f t="shared" si="3"/>
        <v>-3.1924910752895497E-2</v>
      </c>
      <c r="L27" s="84"/>
      <c r="M27"/>
      <c r="N27"/>
      <c r="O27"/>
    </row>
    <row r="28" spans="1:15" ht="15" customHeight="1">
      <c r="A28" s="553" t="s">
        <v>248</v>
      </c>
      <c r="B28" s="180" t="s">
        <v>20</v>
      </c>
      <c r="C28" s="131">
        <v>247699</v>
      </c>
      <c r="D28" s="61">
        <v>250185</v>
      </c>
      <c r="E28" s="17">
        <f>D28/$D$31</f>
        <v>0.42150193073610576</v>
      </c>
      <c r="F28" s="81">
        <f t="shared" ref="F28:F80" si="4">(D28-C28)/C28</f>
        <v>1.0036374793600297E-2</v>
      </c>
      <c r="G28" s="7"/>
      <c r="H28" s="316">
        <v>682614</v>
      </c>
      <c r="I28" s="316">
        <v>658718</v>
      </c>
      <c r="J28" s="17">
        <f>I28/$I$31</f>
        <v>0.42459283839034273</v>
      </c>
      <c r="K28" s="81">
        <f>IF(ISERROR((I28-H28)/H28),".",(I28-H28)/H28)</f>
        <v>-3.500660695502876E-2</v>
      </c>
      <c r="M28"/>
      <c r="N28"/>
      <c r="O28"/>
    </row>
    <row r="29" spans="1:15" ht="15" customHeight="1">
      <c r="A29" s="554"/>
      <c r="B29" s="182" t="s">
        <v>240</v>
      </c>
      <c r="C29" s="131">
        <v>351542</v>
      </c>
      <c r="D29" s="61">
        <v>341302</v>
      </c>
      <c r="E29" s="17">
        <f>D29/$D$31</f>
        <v>0.57501229875529858</v>
      </c>
      <c r="F29" s="81">
        <f t="shared" si="4"/>
        <v>-2.9128809644366819E-2</v>
      </c>
      <c r="G29" s="7"/>
      <c r="H29" s="316">
        <v>916907</v>
      </c>
      <c r="I29" s="316">
        <v>888573</v>
      </c>
      <c r="J29" s="17">
        <f>I29/$I$31</f>
        <v>0.57275151458897744</v>
      </c>
      <c r="K29" s="81">
        <f>IF(ISERROR((I29-H29)/H29),".",(I29-H29)/H29)</f>
        <v>-3.0901716313650129E-2</v>
      </c>
      <c r="M29"/>
      <c r="N29"/>
      <c r="O29"/>
    </row>
    <row r="30" spans="1:15" ht="15" customHeight="1">
      <c r="A30" s="554"/>
      <c r="B30" s="182" t="s">
        <v>242</v>
      </c>
      <c r="C30" s="131">
        <v>1633</v>
      </c>
      <c r="D30" s="61">
        <v>1949</v>
      </c>
      <c r="E30" s="17">
        <f>D30/$D$31</f>
        <v>3.2835991886191024E-3</v>
      </c>
      <c r="F30" s="81">
        <f t="shared" si="4"/>
        <v>0.19350887936313532</v>
      </c>
      <c r="G30" s="7"/>
      <c r="H30" s="316">
        <v>2982</v>
      </c>
      <c r="I30" s="316">
        <v>3988</v>
      </c>
      <c r="J30" s="17">
        <f>I30/$I$31</f>
        <v>2.570563184094995E-3</v>
      </c>
      <c r="K30" s="81">
        <f>IF(ISERROR((I30-H30)/H30),".",(I30-H30)/H30)</f>
        <v>0.33735747820254863</v>
      </c>
      <c r="M30"/>
      <c r="N30"/>
      <c r="O30"/>
    </row>
    <row r="31" spans="1:15" s="13" customFormat="1" ht="15" customHeight="1">
      <c r="A31" s="555"/>
      <c r="B31" s="184" t="s">
        <v>19</v>
      </c>
      <c r="C31" s="187">
        <v>600915</v>
      </c>
      <c r="D31" s="535">
        <v>593556</v>
      </c>
      <c r="E31" s="15">
        <f>D31/$D$31</f>
        <v>1</v>
      </c>
      <c r="F31" s="368">
        <f t="shared" si="4"/>
        <v>-1.2246324355358079E-2</v>
      </c>
      <c r="G31" s="16"/>
      <c r="H31" s="317">
        <v>1602573</v>
      </c>
      <c r="I31" s="317">
        <v>1551411</v>
      </c>
      <c r="J31" s="15">
        <f>I31/$I$31</f>
        <v>1</v>
      </c>
      <c r="K31" s="120">
        <f>IF(ISERROR((I31-H31)/H31),".",(I31-H31)/H31)</f>
        <v>-3.1924910752895497E-2</v>
      </c>
      <c r="M31"/>
      <c r="N31"/>
      <c r="O31"/>
    </row>
    <row r="32" spans="1:15" ht="15" customHeight="1">
      <c r="A32" s="550" t="s">
        <v>249</v>
      </c>
      <c r="B32" s="180" t="s">
        <v>21</v>
      </c>
      <c r="C32" s="188">
        <v>307596</v>
      </c>
      <c r="D32" s="61">
        <v>316305</v>
      </c>
      <c r="E32" s="17">
        <f>D32/$D$35</f>
        <v>0.53289832804318382</v>
      </c>
      <c r="F32" s="81">
        <f t="shared" si="4"/>
        <v>2.831311200405727E-2</v>
      </c>
      <c r="G32" s="151"/>
      <c r="H32" s="318">
        <v>844426</v>
      </c>
      <c r="I32" s="318">
        <v>816526</v>
      </c>
      <c r="J32" s="150">
        <f>I32/$I$35</f>
        <v>0.5263118541766173</v>
      </c>
      <c r="K32" s="308">
        <f t="shared" ref="K32:K72" si="5">IF(ISERROR((I32-H32)/H32),".",(I32-H32)/H32)</f>
        <v>-3.3040195351635313E-2</v>
      </c>
      <c r="M32"/>
      <c r="N32"/>
      <c r="O32"/>
    </row>
    <row r="33" spans="1:15" ht="15" customHeight="1">
      <c r="A33" s="550"/>
      <c r="B33" s="182" t="s">
        <v>22</v>
      </c>
      <c r="C33" s="31">
        <v>171431</v>
      </c>
      <c r="D33" s="61">
        <v>152861</v>
      </c>
      <c r="E33" s="17">
        <f>D33/$D$35</f>
        <v>0.25753425119112605</v>
      </c>
      <c r="F33" s="81">
        <f t="shared" si="4"/>
        <v>-0.10832346541757325</v>
      </c>
      <c r="G33" s="7"/>
      <c r="H33" s="319">
        <v>385374</v>
      </c>
      <c r="I33" s="319">
        <v>371421</v>
      </c>
      <c r="J33" s="17">
        <f>I33/$I$35</f>
        <v>0.23940851263785032</v>
      </c>
      <c r="K33" s="81">
        <f t="shared" si="5"/>
        <v>-3.6206386523221598E-2</v>
      </c>
      <c r="M33"/>
      <c r="N33"/>
      <c r="O33"/>
    </row>
    <row r="34" spans="1:15" ht="15" customHeight="1">
      <c r="A34" s="550"/>
      <c r="B34" s="182" t="s">
        <v>23</v>
      </c>
      <c r="C34" s="31">
        <v>121694</v>
      </c>
      <c r="D34" s="61">
        <v>124360</v>
      </c>
      <c r="E34" s="17">
        <f>D34/$D$35</f>
        <v>0.20951687793569604</v>
      </c>
      <c r="F34" s="81">
        <f t="shared" si="4"/>
        <v>2.1907407103061778E-2</v>
      </c>
      <c r="G34" s="7"/>
      <c r="H34" s="319">
        <v>372498</v>
      </c>
      <c r="I34" s="319">
        <v>363433</v>
      </c>
      <c r="J34" s="17">
        <f>I34/$I$35</f>
        <v>0.23425965137542534</v>
      </c>
      <c r="K34" s="81">
        <f t="shared" si="5"/>
        <v>-2.4335701131281241E-2</v>
      </c>
      <c r="M34"/>
      <c r="N34"/>
      <c r="O34"/>
    </row>
    <row r="35" spans="1:15" s="13" customFormat="1" ht="15" customHeight="1">
      <c r="A35" s="550"/>
      <c r="B35" s="184" t="s">
        <v>19</v>
      </c>
      <c r="C35" s="189">
        <v>600915</v>
      </c>
      <c r="D35" s="535">
        <v>593556</v>
      </c>
      <c r="E35" s="15">
        <f>D35/$D$35</f>
        <v>1</v>
      </c>
      <c r="F35" s="368">
        <f t="shared" si="4"/>
        <v>-1.2246324355358079E-2</v>
      </c>
      <c r="G35" s="16"/>
      <c r="H35" s="320">
        <v>1602573</v>
      </c>
      <c r="I35" s="320">
        <v>1551411</v>
      </c>
      <c r="J35" s="15">
        <f>I35/$I$35</f>
        <v>1</v>
      </c>
      <c r="K35" s="120">
        <f>IF(ISERROR((I35-H35)/H35),".",(I35-H35)/H35)</f>
        <v>-3.1924910752895497E-2</v>
      </c>
      <c r="M35"/>
      <c r="N35"/>
      <c r="O35"/>
    </row>
    <row r="36" spans="1:15" ht="15" customHeight="1">
      <c r="A36" s="550" t="s">
        <v>98</v>
      </c>
      <c r="B36" s="180" t="s">
        <v>24</v>
      </c>
      <c r="C36" s="190">
        <v>419993</v>
      </c>
      <c r="D36" s="61">
        <v>424302</v>
      </c>
      <c r="E36" s="17">
        <f>D36/$D$38</f>
        <v>0.71484746173907765</v>
      </c>
      <c r="F36" s="81">
        <f t="shared" si="4"/>
        <v>1.0259694804437216E-2</v>
      </c>
      <c r="G36" s="151"/>
      <c r="H36" s="321">
        <v>1083616</v>
      </c>
      <c r="I36" s="321">
        <v>1042353</v>
      </c>
      <c r="J36" s="150">
        <f>I36/$I$38</f>
        <v>0.6718741842103737</v>
      </c>
      <c r="K36" s="308">
        <f t="shared" si="5"/>
        <v>-3.8078987390367067E-2</v>
      </c>
      <c r="M36"/>
      <c r="N36"/>
      <c r="O36"/>
    </row>
    <row r="37" spans="1:15" ht="15" customHeight="1">
      <c r="A37" s="550"/>
      <c r="B37" s="182" t="s">
        <v>25</v>
      </c>
      <c r="C37" s="132">
        <v>180922</v>
      </c>
      <c r="D37" s="61">
        <v>169254</v>
      </c>
      <c r="E37" s="17">
        <f t="shared" ref="E37:E38" si="6">D37/$D$38</f>
        <v>0.28515253826092229</v>
      </c>
      <c r="F37" s="81">
        <f t="shared" si="4"/>
        <v>-6.4491880478880395E-2</v>
      </c>
      <c r="G37" s="7"/>
      <c r="H37" s="322">
        <v>518957</v>
      </c>
      <c r="I37" s="322">
        <v>509058</v>
      </c>
      <c r="J37" s="17">
        <f t="shared" ref="J37:J38" si="7">I37/$I$38</f>
        <v>0.32812581578962635</v>
      </c>
      <c r="K37" s="81">
        <f t="shared" si="5"/>
        <v>-1.9074798104659924E-2</v>
      </c>
      <c r="M37"/>
      <c r="N37"/>
      <c r="O37"/>
    </row>
    <row r="38" spans="1:15" s="13" customFormat="1" ht="15" customHeight="1">
      <c r="A38" s="550"/>
      <c r="B38" s="184" t="s">
        <v>19</v>
      </c>
      <c r="C38" s="187">
        <v>600915</v>
      </c>
      <c r="D38" s="535">
        <v>593556</v>
      </c>
      <c r="E38" s="15">
        <f t="shared" si="6"/>
        <v>1</v>
      </c>
      <c r="F38" s="368">
        <f t="shared" si="4"/>
        <v>-1.2246324355358079E-2</v>
      </c>
      <c r="G38" s="16"/>
      <c r="H38" s="186">
        <v>1602573</v>
      </c>
      <c r="I38" s="186">
        <v>1551411</v>
      </c>
      <c r="J38" s="15">
        <f t="shared" si="7"/>
        <v>1</v>
      </c>
      <c r="K38" s="120">
        <f t="shared" si="5"/>
        <v>-3.1924910752895497E-2</v>
      </c>
      <c r="M38"/>
      <c r="N38"/>
      <c r="O38"/>
    </row>
    <row r="39" spans="1:15" ht="15" customHeight="1">
      <c r="A39" s="550" t="s">
        <v>250</v>
      </c>
      <c r="B39" s="180" t="s">
        <v>303</v>
      </c>
      <c r="C39" s="133">
        <v>10513</v>
      </c>
      <c r="D39" s="61">
        <v>9676</v>
      </c>
      <c r="E39" s="17">
        <f>D39/$D$42</f>
        <v>1.6301747434108997E-2</v>
      </c>
      <c r="F39" s="81">
        <f t="shared" si="4"/>
        <v>-7.9615713878055744E-2</v>
      </c>
      <c r="G39" s="151"/>
      <c r="H39" s="323">
        <v>23997</v>
      </c>
      <c r="I39" s="323">
        <v>23269</v>
      </c>
      <c r="J39" s="150">
        <f>I39/$I$42</f>
        <v>1.4998604496165104E-2</v>
      </c>
      <c r="K39" s="308">
        <f t="shared" si="5"/>
        <v>-3.0337125474017585E-2</v>
      </c>
      <c r="M39"/>
      <c r="N39"/>
      <c r="O39"/>
    </row>
    <row r="40" spans="1:15" ht="15" customHeight="1">
      <c r="A40" s="550"/>
      <c r="B40" s="182" t="s">
        <v>304</v>
      </c>
      <c r="C40" s="133">
        <v>565697</v>
      </c>
      <c r="D40" s="61">
        <v>554818</v>
      </c>
      <c r="E40" s="17">
        <f>D40/$D$42</f>
        <v>0.93473572838957064</v>
      </c>
      <c r="F40" s="81">
        <f t="shared" si="4"/>
        <v>-1.9231143173819201E-2</v>
      </c>
      <c r="G40" s="7"/>
      <c r="H40" s="324">
        <v>1514608</v>
      </c>
      <c r="I40" s="324">
        <v>1463144</v>
      </c>
      <c r="J40" s="17">
        <f>I40/$I$42</f>
        <v>0.94310534088001186</v>
      </c>
      <c r="K40" s="81">
        <f t="shared" si="5"/>
        <v>-3.3978428741958312E-2</v>
      </c>
      <c r="M40"/>
      <c r="N40"/>
      <c r="O40"/>
    </row>
    <row r="41" spans="1:15" ht="15" customHeight="1">
      <c r="A41" s="550"/>
      <c r="B41" s="182" t="s">
        <v>26</v>
      </c>
      <c r="C41" s="133">
        <v>24602</v>
      </c>
      <c r="D41" s="61">
        <v>28739</v>
      </c>
      <c r="E41" s="17">
        <f>D41/$D$42</f>
        <v>4.8418346373383471E-2</v>
      </c>
      <c r="F41" s="81">
        <f t="shared" si="4"/>
        <v>0.16815706040159337</v>
      </c>
      <c r="G41" s="7"/>
      <c r="H41" s="324">
        <v>63858</v>
      </c>
      <c r="I41" s="324">
        <v>64526</v>
      </c>
      <c r="J41" s="17">
        <f>I41/$I$42</f>
        <v>4.1591815450580147E-2</v>
      </c>
      <c r="K41" s="81">
        <f t="shared" si="5"/>
        <v>1.046070969964609E-2</v>
      </c>
      <c r="M41"/>
      <c r="N41"/>
      <c r="O41"/>
    </row>
    <row r="42" spans="1:15" s="13" customFormat="1" ht="15" customHeight="1">
      <c r="A42" s="550"/>
      <c r="B42" s="184" t="s">
        <v>19</v>
      </c>
      <c r="C42" s="191">
        <v>600915</v>
      </c>
      <c r="D42" s="535">
        <v>593556</v>
      </c>
      <c r="E42" s="15">
        <f>D42/$D$42</f>
        <v>1</v>
      </c>
      <c r="F42" s="368">
        <f t="shared" si="4"/>
        <v>-1.2246324355358079E-2</v>
      </c>
      <c r="G42" s="16"/>
      <c r="H42" s="325">
        <v>1602573</v>
      </c>
      <c r="I42" s="325">
        <v>1551411</v>
      </c>
      <c r="J42" s="15">
        <f>I42/$I$42</f>
        <v>1</v>
      </c>
      <c r="K42" s="120">
        <f t="shared" si="5"/>
        <v>-3.1924910752895497E-2</v>
      </c>
      <c r="M42"/>
      <c r="N42"/>
      <c r="O42"/>
    </row>
    <row r="43" spans="1:15" ht="15" customHeight="1">
      <c r="A43" s="550" t="s">
        <v>99</v>
      </c>
      <c r="B43" s="180" t="s">
        <v>27</v>
      </c>
      <c r="C43" s="192">
        <v>421993</v>
      </c>
      <c r="D43" s="61">
        <v>378205</v>
      </c>
      <c r="E43" s="17">
        <f t="shared" ref="E43:E49" si="8">D43/$D$49</f>
        <v>0.6371850339310865</v>
      </c>
      <c r="F43" s="81">
        <f t="shared" si="4"/>
        <v>-0.10376475439166052</v>
      </c>
      <c r="G43" s="151"/>
      <c r="H43" s="326">
        <v>1100406</v>
      </c>
      <c r="I43" s="326">
        <v>1044498</v>
      </c>
      <c r="J43" s="150">
        <f t="shared" ref="J43:J49" si="9">I43/$I$49</f>
        <v>0.67325679655487813</v>
      </c>
      <c r="K43" s="308">
        <f t="shared" si="5"/>
        <v>-5.0806702253531878E-2</v>
      </c>
      <c r="M43"/>
      <c r="N43"/>
      <c r="O43"/>
    </row>
    <row r="44" spans="1:15" ht="15" customHeight="1">
      <c r="A44" s="550"/>
      <c r="B44" s="182" t="s">
        <v>28</v>
      </c>
      <c r="C44" s="134">
        <v>5855</v>
      </c>
      <c r="D44" s="61">
        <v>5577</v>
      </c>
      <c r="E44" s="17">
        <f t="shared" si="8"/>
        <v>9.3959120959100743E-3</v>
      </c>
      <c r="F44" s="81">
        <f t="shared" si="4"/>
        <v>-4.7480785653287789E-2</v>
      </c>
      <c r="G44" s="7"/>
      <c r="H44" s="327">
        <v>14859</v>
      </c>
      <c r="I44" s="327">
        <v>14370</v>
      </c>
      <c r="J44" s="17">
        <f t="shared" si="9"/>
        <v>9.2625358464004711E-3</v>
      </c>
      <c r="K44" s="81">
        <f t="shared" si="5"/>
        <v>-3.290934786997779E-2</v>
      </c>
      <c r="M44"/>
      <c r="N44"/>
      <c r="O44"/>
    </row>
    <row r="45" spans="1:15" ht="15" customHeight="1">
      <c r="A45" s="550"/>
      <c r="B45" s="182" t="s">
        <v>29</v>
      </c>
      <c r="C45" s="134">
        <v>17160</v>
      </c>
      <c r="D45" s="61">
        <v>14786</v>
      </c>
      <c r="E45" s="17">
        <f t="shared" si="8"/>
        <v>2.4910876143110338E-2</v>
      </c>
      <c r="F45" s="81">
        <f t="shared" si="4"/>
        <v>-0.13834498834498835</v>
      </c>
      <c r="G45" s="7"/>
      <c r="H45" s="327">
        <v>41775</v>
      </c>
      <c r="I45" s="327">
        <v>38976</v>
      </c>
      <c r="J45" s="17">
        <f t="shared" si="9"/>
        <v>2.5122936475247371E-2</v>
      </c>
      <c r="K45" s="81">
        <f t="shared" si="5"/>
        <v>-6.7001795332136446E-2</v>
      </c>
      <c r="M45"/>
      <c r="N45"/>
      <c r="O45"/>
    </row>
    <row r="46" spans="1:15" ht="15" customHeight="1">
      <c r="A46" s="550"/>
      <c r="B46" s="182" t="s">
        <v>31</v>
      </c>
      <c r="C46" s="134">
        <v>1828</v>
      </c>
      <c r="D46" s="61">
        <v>1773</v>
      </c>
      <c r="E46" s="17">
        <f t="shared" si="8"/>
        <v>2.9870812526534988E-3</v>
      </c>
      <c r="F46" s="81">
        <f t="shared" si="4"/>
        <v>-3.0087527352297593E-2</v>
      </c>
      <c r="G46" s="18"/>
      <c r="H46" s="327">
        <v>5220</v>
      </c>
      <c r="I46" s="327">
        <v>4913</v>
      </c>
      <c r="J46" s="17">
        <f t="shared" si="9"/>
        <v>3.1667946147088039E-3</v>
      </c>
      <c r="K46" s="81">
        <f t="shared" si="5"/>
        <v>-5.8812260536398465E-2</v>
      </c>
      <c r="M46"/>
      <c r="N46"/>
      <c r="O46"/>
    </row>
    <row r="47" spans="1:15" s="13" customFormat="1" ht="15" customHeight="1">
      <c r="A47" s="550"/>
      <c r="B47" s="183" t="s">
        <v>32</v>
      </c>
      <c r="C47" s="135">
        <v>446836</v>
      </c>
      <c r="D47" s="532">
        <v>400341</v>
      </c>
      <c r="E47" s="14">
        <f t="shared" si="8"/>
        <v>0.6744789034227604</v>
      </c>
      <c r="F47" s="249">
        <f t="shared" si="4"/>
        <v>-0.10405383630683293</v>
      </c>
      <c r="G47" s="12"/>
      <c r="H47" s="328">
        <v>1162260</v>
      </c>
      <c r="I47" s="328">
        <v>1102757</v>
      </c>
      <c r="J47" s="14">
        <f t="shared" si="9"/>
        <v>0.71080906349123474</v>
      </c>
      <c r="K47" s="249">
        <f t="shared" si="5"/>
        <v>-5.1195945829676667E-2</v>
      </c>
      <c r="L47" s="19"/>
      <c r="M47"/>
      <c r="N47"/>
      <c r="O47"/>
    </row>
    <row r="48" spans="1:15" ht="15" customHeight="1">
      <c r="A48" s="550"/>
      <c r="B48" s="182" t="s">
        <v>30</v>
      </c>
      <c r="C48" s="134">
        <v>154075</v>
      </c>
      <c r="D48" s="61">
        <v>193207</v>
      </c>
      <c r="E48" s="17">
        <f t="shared" si="8"/>
        <v>0.32550761848924109</v>
      </c>
      <c r="F48" s="81">
        <f t="shared" si="4"/>
        <v>0.25398020444588676</v>
      </c>
      <c r="G48" s="7"/>
      <c r="H48" s="327">
        <v>440309</v>
      </c>
      <c r="I48" s="327">
        <v>448642</v>
      </c>
      <c r="J48" s="17">
        <f t="shared" si="9"/>
        <v>0.28918320161453026</v>
      </c>
      <c r="K48" s="81">
        <f t="shared" si="5"/>
        <v>1.8925345609560558E-2</v>
      </c>
      <c r="M48"/>
      <c r="N48"/>
      <c r="O48"/>
    </row>
    <row r="49" spans="1:15" s="13" customFormat="1" ht="15" customHeight="1">
      <c r="A49" s="550"/>
      <c r="B49" s="184" t="s">
        <v>19</v>
      </c>
      <c r="C49" s="187">
        <v>600915</v>
      </c>
      <c r="D49" s="535">
        <v>593556</v>
      </c>
      <c r="E49" s="15">
        <f t="shared" si="8"/>
        <v>1</v>
      </c>
      <c r="F49" s="368">
        <f t="shared" si="4"/>
        <v>-1.2246324355358079E-2</v>
      </c>
      <c r="G49" s="16"/>
      <c r="H49" s="186">
        <v>1602573</v>
      </c>
      <c r="I49" s="186">
        <v>1551411</v>
      </c>
      <c r="J49" s="15">
        <f t="shared" si="9"/>
        <v>1</v>
      </c>
      <c r="K49" s="120">
        <f t="shared" si="5"/>
        <v>-3.1924910752895497E-2</v>
      </c>
      <c r="L49" s="19"/>
      <c r="M49"/>
      <c r="N49"/>
      <c r="O49"/>
    </row>
    <row r="50" spans="1:15" ht="15" customHeight="1">
      <c r="A50" s="553" t="s">
        <v>100</v>
      </c>
      <c r="B50" s="180" t="s">
        <v>34</v>
      </c>
      <c r="C50" s="136">
        <v>536332</v>
      </c>
      <c r="D50" s="61">
        <v>533853</v>
      </c>
      <c r="E50" s="17">
        <f>D50/$D$58</f>
        <v>0.89941471402866791</v>
      </c>
      <c r="F50" s="81">
        <f t="shared" si="4"/>
        <v>-4.6221370345233921E-3</v>
      </c>
      <c r="G50" s="151"/>
      <c r="H50" s="329">
        <v>1401081</v>
      </c>
      <c r="I50" s="329">
        <v>1356115</v>
      </c>
      <c r="J50" s="150">
        <f>I50/$I$58</f>
        <v>0.87411717462361682</v>
      </c>
      <c r="K50" s="308">
        <f t="shared" si="5"/>
        <v>-3.209379043752645E-2</v>
      </c>
      <c r="M50"/>
      <c r="N50"/>
      <c r="O50"/>
    </row>
    <row r="51" spans="1:15" ht="15" customHeight="1">
      <c r="A51" s="554"/>
      <c r="B51" s="221" t="s">
        <v>35</v>
      </c>
      <c r="C51" s="136">
        <v>25809</v>
      </c>
      <c r="D51" s="61">
        <v>24177</v>
      </c>
      <c r="E51" s="17">
        <f t="shared" ref="E51:E58" si="10">D51/$D$58</f>
        <v>4.0732466692275031E-2</v>
      </c>
      <c r="F51" s="81">
        <f t="shared" si="4"/>
        <v>-6.3233755666627922E-2</v>
      </c>
      <c r="G51" s="7"/>
      <c r="H51" s="330">
        <v>78288</v>
      </c>
      <c r="I51" s="330">
        <v>75549</v>
      </c>
      <c r="J51" s="17">
        <f t="shared" ref="J51:J58" si="11">I51/$I$58</f>
        <v>4.8696960379938002E-2</v>
      </c>
      <c r="K51" s="81">
        <f t="shared" si="5"/>
        <v>-3.4986204782342122E-2</v>
      </c>
      <c r="M51"/>
      <c r="N51"/>
      <c r="O51"/>
    </row>
    <row r="52" spans="1:15" ht="15" customHeight="1">
      <c r="A52" s="554"/>
      <c r="B52" s="221" t="s">
        <v>36</v>
      </c>
      <c r="C52" s="136">
        <v>31338</v>
      </c>
      <c r="D52" s="61">
        <v>27676</v>
      </c>
      <c r="E52" s="17">
        <f t="shared" si="10"/>
        <v>4.6627445430591219E-2</v>
      </c>
      <c r="F52" s="81">
        <f t="shared" si="4"/>
        <v>-0.11685493649881933</v>
      </c>
      <c r="G52" s="7"/>
      <c r="H52" s="330">
        <v>94111</v>
      </c>
      <c r="I52" s="330">
        <v>90028</v>
      </c>
      <c r="J52" s="17">
        <f t="shared" si="11"/>
        <v>5.8029754848972964E-2</v>
      </c>
      <c r="K52" s="81">
        <f t="shared" si="5"/>
        <v>-4.3384939061321202E-2</v>
      </c>
      <c r="M52"/>
      <c r="N52"/>
      <c r="O52"/>
    </row>
    <row r="53" spans="1:15" ht="15" customHeight="1">
      <c r="A53" s="554"/>
      <c r="B53" s="221" t="s">
        <v>260</v>
      </c>
      <c r="C53" s="136">
        <v>4531</v>
      </c>
      <c r="D53" s="61">
        <v>4724</v>
      </c>
      <c r="E53" s="17">
        <f t="shared" si="10"/>
        <v>7.9588109630767782E-3</v>
      </c>
      <c r="F53" s="81">
        <f t="shared" si="4"/>
        <v>4.2595453542264398E-2</v>
      </c>
      <c r="G53" s="7"/>
      <c r="H53" s="330">
        <v>18785</v>
      </c>
      <c r="I53" s="330">
        <v>19193</v>
      </c>
      <c r="J53" s="17">
        <f t="shared" si="11"/>
        <v>1.237131875434685E-2</v>
      </c>
      <c r="K53" s="81">
        <f t="shared" si="5"/>
        <v>2.171945701357466E-2</v>
      </c>
      <c r="M53"/>
      <c r="N53"/>
      <c r="O53"/>
    </row>
    <row r="54" spans="1:15" ht="15" customHeight="1">
      <c r="A54" s="554"/>
      <c r="B54" s="221" t="s">
        <v>261</v>
      </c>
      <c r="C54" s="136">
        <v>592</v>
      </c>
      <c r="D54" s="19">
        <v>617</v>
      </c>
      <c r="E54" s="17">
        <f t="shared" si="10"/>
        <v>1.0394975368794182E-3</v>
      </c>
      <c r="F54" s="81">
        <f t="shared" si="4"/>
        <v>4.2229729729729729E-2</v>
      </c>
      <c r="G54" s="18"/>
      <c r="H54" s="330">
        <v>3157</v>
      </c>
      <c r="I54" s="330">
        <v>3176</v>
      </c>
      <c r="J54" s="17">
        <f t="shared" si="11"/>
        <v>2.0471686741940077E-3</v>
      </c>
      <c r="K54" s="81">
        <f t="shared" si="5"/>
        <v>6.0183718720304086E-3</v>
      </c>
      <c r="M54"/>
      <c r="N54"/>
      <c r="O54"/>
    </row>
    <row r="55" spans="1:15" ht="15" customHeight="1">
      <c r="A55" s="554"/>
      <c r="B55" s="221" t="s">
        <v>262</v>
      </c>
      <c r="C55" s="136">
        <v>666</v>
      </c>
      <c r="D55" s="19">
        <v>647</v>
      </c>
      <c r="E55" s="17">
        <f t="shared" si="10"/>
        <v>1.0900403668735552E-3</v>
      </c>
      <c r="F55" s="81">
        <f t="shared" si="4"/>
        <v>-2.8528528528528527E-2</v>
      </c>
      <c r="G55" s="18"/>
      <c r="H55" s="330">
        <v>2795</v>
      </c>
      <c r="I55" s="330">
        <v>2789</v>
      </c>
      <c r="J55" s="17">
        <f t="shared" si="11"/>
        <v>1.7977183351155818E-3</v>
      </c>
      <c r="K55" s="81">
        <f t="shared" si="5"/>
        <v>-2.1466905187835419E-3</v>
      </c>
      <c r="M55"/>
      <c r="N55"/>
      <c r="O55"/>
    </row>
    <row r="56" spans="1:15" ht="15.6" customHeight="1">
      <c r="A56" s="554"/>
      <c r="B56" s="221" t="s">
        <v>37</v>
      </c>
      <c r="C56" s="136">
        <v>1199</v>
      </c>
      <c r="D56" s="61">
        <v>1421</v>
      </c>
      <c r="E56" s="17">
        <f t="shared" si="10"/>
        <v>2.3940453807222905E-3</v>
      </c>
      <c r="F56" s="81">
        <f t="shared" si="4"/>
        <v>0.18515429524603835</v>
      </c>
      <c r="G56" s="18"/>
      <c r="H56" s="330">
        <v>2899</v>
      </c>
      <c r="I56" s="330">
        <v>3132</v>
      </c>
      <c r="J56" s="17">
        <f t="shared" si="11"/>
        <v>2.018807395332378E-3</v>
      </c>
      <c r="K56" s="81">
        <f t="shared" si="5"/>
        <v>8.0372542255950322E-2</v>
      </c>
      <c r="M56"/>
      <c r="N56"/>
      <c r="O56"/>
    </row>
    <row r="57" spans="1:15" ht="15" customHeight="1">
      <c r="A57" s="554"/>
      <c r="B57" s="221" t="s">
        <v>246</v>
      </c>
      <c r="C57" s="136">
        <v>448</v>
      </c>
      <c r="D57" s="19">
        <v>441</v>
      </c>
      <c r="E57" s="17">
        <f t="shared" si="10"/>
        <v>7.4297960091381432E-4</v>
      </c>
      <c r="F57" s="81">
        <f t="shared" si="4"/>
        <v>-1.5625E-2</v>
      </c>
      <c r="G57" s="18"/>
      <c r="H57" s="330">
        <v>1457</v>
      </c>
      <c r="I57" s="330">
        <v>1429</v>
      </c>
      <c r="J57" s="17">
        <f t="shared" si="11"/>
        <v>9.2109698848338709E-4</v>
      </c>
      <c r="K57" s="81">
        <f t="shared" si="5"/>
        <v>-1.9217570350034317E-2</v>
      </c>
      <c r="M57"/>
      <c r="N57"/>
      <c r="O57"/>
    </row>
    <row r="58" spans="1:15" s="13" customFormat="1" ht="15" customHeight="1">
      <c r="A58" s="555"/>
      <c r="B58" s="184" t="s">
        <v>19</v>
      </c>
      <c r="C58" s="187">
        <v>600915</v>
      </c>
      <c r="D58" s="535">
        <v>593556</v>
      </c>
      <c r="E58" s="15">
        <f t="shared" si="10"/>
        <v>1</v>
      </c>
      <c r="F58" s="368">
        <f t="shared" si="4"/>
        <v>-1.2246324355358079E-2</v>
      </c>
      <c r="G58" s="16"/>
      <c r="H58" s="186">
        <v>1602573</v>
      </c>
      <c r="I58" s="186">
        <v>1551411</v>
      </c>
      <c r="J58" s="15">
        <f t="shared" si="11"/>
        <v>1</v>
      </c>
      <c r="K58" s="120">
        <f t="shared" si="5"/>
        <v>-3.1924910752895497E-2</v>
      </c>
      <c r="L58" s="19"/>
      <c r="M58"/>
      <c r="N58"/>
      <c r="O58"/>
    </row>
    <row r="59" spans="1:15" s="13" customFormat="1" ht="15" customHeight="1">
      <c r="A59" s="561" t="s">
        <v>308</v>
      </c>
      <c r="B59" s="194" t="s">
        <v>291</v>
      </c>
      <c r="C59" s="124">
        <v>74489</v>
      </c>
      <c r="D59" s="61">
        <v>68487</v>
      </c>
      <c r="E59" s="17">
        <f>D59/$D$61</f>
        <v>0.17223974287395694</v>
      </c>
      <c r="F59" s="81">
        <f t="shared" si="4"/>
        <v>-8.0575655465907711E-2</v>
      </c>
      <c r="G59" s="12"/>
      <c r="H59" s="124">
        <v>185792</v>
      </c>
      <c r="I59" s="124">
        <v>176543</v>
      </c>
      <c r="J59" s="8">
        <f>I59/$I$61</f>
        <v>0.16133949533600248</v>
      </c>
      <c r="K59" s="305">
        <f t="shared" si="5"/>
        <v>-4.9781476059249055E-2</v>
      </c>
      <c r="L59" s="123"/>
      <c r="M59"/>
      <c r="N59"/>
      <c r="O59"/>
    </row>
    <row r="60" spans="1:15" s="13" customFormat="1" ht="15" customHeight="1">
      <c r="A60" s="562"/>
      <c r="B60" s="194" t="s">
        <v>292</v>
      </c>
      <c r="C60" s="124">
        <v>369491</v>
      </c>
      <c r="D60" s="61">
        <v>329139</v>
      </c>
      <c r="E60" s="17">
        <f>D60/$D$61</f>
        <v>0.82776025712604306</v>
      </c>
      <c r="F60" s="81">
        <f t="shared" si="4"/>
        <v>-0.10920969658259606</v>
      </c>
      <c r="G60" s="12"/>
      <c r="H60" s="124">
        <v>967758</v>
      </c>
      <c r="I60" s="124">
        <v>917690</v>
      </c>
      <c r="J60" s="8">
        <f>I60/$I$61</f>
        <v>0.83866050466399755</v>
      </c>
      <c r="K60" s="305">
        <f t="shared" si="5"/>
        <v>-5.173607451449639E-2</v>
      </c>
      <c r="M60"/>
      <c r="N60"/>
      <c r="O60"/>
    </row>
    <row r="61" spans="1:15" s="13" customFormat="1" ht="15" customHeight="1">
      <c r="A61" s="563"/>
      <c r="B61" s="195" t="s">
        <v>129</v>
      </c>
      <c r="C61" s="196">
        <v>443980</v>
      </c>
      <c r="D61" s="535">
        <v>397626</v>
      </c>
      <c r="E61" s="15">
        <f>D61/$D$61</f>
        <v>1</v>
      </c>
      <c r="F61" s="368">
        <f t="shared" si="4"/>
        <v>-0.10440560385602955</v>
      </c>
      <c r="G61" s="16"/>
      <c r="H61" s="196">
        <v>1153550</v>
      </c>
      <c r="I61" s="196">
        <v>1094233</v>
      </c>
      <c r="J61" s="536">
        <f>I61/$I$61</f>
        <v>1</v>
      </c>
      <c r="K61" s="340">
        <f t="shared" si="5"/>
        <v>-5.1421264791296432E-2</v>
      </c>
      <c r="M61"/>
      <c r="N61"/>
      <c r="O61"/>
    </row>
    <row r="62" spans="1:15" s="13" customFormat="1" ht="15" customHeight="1">
      <c r="A62" s="560" t="s">
        <v>309</v>
      </c>
      <c r="B62" s="194" t="s">
        <v>293</v>
      </c>
      <c r="C62" s="137">
        <v>357624</v>
      </c>
      <c r="D62" s="61">
        <v>320173</v>
      </c>
      <c r="E62" s="17">
        <f>D62/$D$66</f>
        <v>0.80521142983607707</v>
      </c>
      <c r="F62" s="81">
        <f t="shared" si="4"/>
        <v>-0.10472171890029752</v>
      </c>
      <c r="G62" s="12"/>
      <c r="H62" s="137">
        <v>940087</v>
      </c>
      <c r="I62" s="137">
        <v>894383</v>
      </c>
      <c r="J62" s="8">
        <f>I62/$I$66</f>
        <v>0.81736065353539877</v>
      </c>
      <c r="K62" s="305">
        <f t="shared" si="5"/>
        <v>-4.8616776957877306E-2</v>
      </c>
      <c r="M62"/>
      <c r="N62"/>
      <c r="O62"/>
    </row>
    <row r="63" spans="1:15" s="13" customFormat="1" ht="15" customHeight="1">
      <c r="A63" s="560"/>
      <c r="B63" s="194" t="s">
        <v>294</v>
      </c>
      <c r="C63" s="137">
        <v>81302</v>
      </c>
      <c r="D63" s="61">
        <v>72949</v>
      </c>
      <c r="E63" s="17">
        <f>D63/$D$66</f>
        <v>0.18346134307112713</v>
      </c>
      <c r="F63" s="81">
        <f t="shared" si="4"/>
        <v>-0.10274039999016014</v>
      </c>
      <c r="G63" s="12"/>
      <c r="H63" s="137">
        <v>201140</v>
      </c>
      <c r="I63" s="137">
        <v>188512</v>
      </c>
      <c r="J63" s="8">
        <f>I63/$I$66</f>
        <v>0.17227775071671206</v>
      </c>
      <c r="K63" s="305">
        <f t="shared" si="5"/>
        <v>-6.2782141791786816E-2</v>
      </c>
      <c r="M63"/>
      <c r="N63"/>
      <c r="O63"/>
    </row>
    <row r="64" spans="1:15" s="13" customFormat="1" ht="15" customHeight="1">
      <c r="A64" s="560"/>
      <c r="B64" s="194" t="s">
        <v>295</v>
      </c>
      <c r="C64" s="137">
        <v>3902</v>
      </c>
      <c r="D64" s="61">
        <v>3644</v>
      </c>
      <c r="E64" s="17">
        <f>D64/$D$66</f>
        <v>9.1643906585585442E-3</v>
      </c>
      <c r="F64" s="81">
        <f t="shared" si="4"/>
        <v>-6.6119938493080468E-2</v>
      </c>
      <c r="G64" s="12"/>
      <c r="H64" s="137">
        <v>9308</v>
      </c>
      <c r="I64" s="137">
        <v>8821</v>
      </c>
      <c r="J64" s="8">
        <f>I64/$I$66</f>
        <v>8.0613543916149485E-3</v>
      </c>
      <c r="K64" s="305">
        <f t="shared" si="5"/>
        <v>-5.2320584443489471E-2</v>
      </c>
      <c r="M64"/>
      <c r="N64"/>
      <c r="O64"/>
    </row>
    <row r="65" spans="1:15" s="13" customFormat="1" ht="15" customHeight="1">
      <c r="A65" s="560"/>
      <c r="B65" s="194" t="s">
        <v>296</v>
      </c>
      <c r="C65" s="19">
        <v>1152</v>
      </c>
      <c r="D65" s="19">
        <v>861</v>
      </c>
      <c r="E65" s="17">
        <f>D65/$D$66</f>
        <v>2.16535136032352E-3</v>
      </c>
      <c r="F65" s="81">
        <f t="shared" si="4"/>
        <v>-0.25260416666666669</v>
      </c>
      <c r="G65" s="12"/>
      <c r="H65" s="137">
        <v>3014</v>
      </c>
      <c r="I65" s="137">
        <v>2517</v>
      </c>
      <c r="J65" s="8">
        <f>I65/$I$66</f>
        <v>2.3002413562742121E-3</v>
      </c>
      <c r="K65" s="305">
        <f t="shared" si="5"/>
        <v>-0.16489714664897145</v>
      </c>
      <c r="M65"/>
      <c r="N65"/>
      <c r="O65"/>
    </row>
    <row r="66" spans="1:15" s="13" customFormat="1" ht="15" customHeight="1">
      <c r="A66" s="560"/>
      <c r="B66" s="195" t="s">
        <v>129</v>
      </c>
      <c r="C66" s="197">
        <v>443980</v>
      </c>
      <c r="D66" s="535">
        <v>397626</v>
      </c>
      <c r="E66" s="15">
        <f>D66/$D$66</f>
        <v>1</v>
      </c>
      <c r="F66" s="368">
        <f t="shared" si="4"/>
        <v>-0.10440560385602955</v>
      </c>
      <c r="G66" s="16"/>
      <c r="H66" s="197">
        <v>1153550</v>
      </c>
      <c r="I66" s="197">
        <v>1094233</v>
      </c>
      <c r="J66" s="5">
        <f t="shared" ref="J66" si="12">I66/$I$66</f>
        <v>1</v>
      </c>
      <c r="K66" s="120">
        <f t="shared" si="5"/>
        <v>-5.1421264791296432E-2</v>
      </c>
      <c r="M66"/>
      <c r="N66"/>
      <c r="O66"/>
    </row>
    <row r="67" spans="1:15" ht="15" customHeight="1">
      <c r="A67" s="550" t="s">
        <v>238</v>
      </c>
      <c r="B67" s="180" t="s">
        <v>39</v>
      </c>
      <c r="C67" s="32">
        <v>47990</v>
      </c>
      <c r="D67" s="61">
        <v>45051</v>
      </c>
      <c r="E67" s="17">
        <f t="shared" ref="E67:E80" si="13">D67/$D$80</f>
        <v>7.5900167802195578E-2</v>
      </c>
      <c r="F67" s="81">
        <f t="shared" si="4"/>
        <v>-6.1241925401125233E-2</v>
      </c>
      <c r="G67" s="151"/>
      <c r="H67" s="331">
        <v>139629</v>
      </c>
      <c r="I67" s="331">
        <v>134424</v>
      </c>
      <c r="J67" s="150">
        <f t="shared" ref="J67:J80" si="14">I67/$I$80</f>
        <v>8.6646285220357472E-2</v>
      </c>
      <c r="K67" s="308">
        <f t="shared" si="5"/>
        <v>-3.7277356423092621E-2</v>
      </c>
      <c r="M67"/>
      <c r="N67"/>
      <c r="O67"/>
    </row>
    <row r="68" spans="1:15" ht="15" customHeight="1">
      <c r="A68" s="550"/>
      <c r="B68" s="182" t="s">
        <v>40</v>
      </c>
      <c r="C68" s="32">
        <v>43558</v>
      </c>
      <c r="D68" s="61">
        <v>52099</v>
      </c>
      <c r="E68" s="17">
        <f t="shared" si="13"/>
        <v>8.7774363328818175E-2</v>
      </c>
      <c r="F68" s="81">
        <f t="shared" si="4"/>
        <v>0.19608338307543965</v>
      </c>
      <c r="G68" s="7"/>
      <c r="H68" s="332">
        <v>116296</v>
      </c>
      <c r="I68" s="332">
        <v>119278</v>
      </c>
      <c r="J68" s="17">
        <f t="shared" si="14"/>
        <v>7.6883559546760974E-2</v>
      </c>
      <c r="K68" s="81">
        <f t="shared" si="5"/>
        <v>2.5641466602462682E-2</v>
      </c>
      <c r="M68"/>
      <c r="N68"/>
      <c r="O68"/>
    </row>
    <row r="69" spans="1:15" ht="15" customHeight="1">
      <c r="A69" s="550"/>
      <c r="B69" s="198" t="s">
        <v>41</v>
      </c>
      <c r="C69" s="32">
        <v>32419</v>
      </c>
      <c r="D69" s="61">
        <v>34127</v>
      </c>
      <c r="E69" s="17">
        <f t="shared" si="13"/>
        <v>5.7495838640330484E-2</v>
      </c>
      <c r="F69" s="81">
        <f t="shared" si="4"/>
        <v>5.2685153767852183E-2</v>
      </c>
      <c r="G69" s="7"/>
      <c r="H69" s="332">
        <v>112931</v>
      </c>
      <c r="I69" s="332">
        <v>109812</v>
      </c>
      <c r="J69" s="17">
        <f t="shared" si="14"/>
        <v>7.078201714439307E-2</v>
      </c>
      <c r="K69" s="81">
        <f t="shared" si="5"/>
        <v>-2.7618634387369279E-2</v>
      </c>
      <c r="M69"/>
      <c r="N69"/>
      <c r="O69"/>
    </row>
    <row r="70" spans="1:15" ht="15" customHeight="1">
      <c r="A70" s="550"/>
      <c r="B70" s="182" t="s">
        <v>42</v>
      </c>
      <c r="C70" s="32">
        <v>14962</v>
      </c>
      <c r="D70" s="61">
        <v>14811</v>
      </c>
      <c r="E70" s="17">
        <f t="shared" si="13"/>
        <v>2.4952995168105452E-2</v>
      </c>
      <c r="F70" s="81">
        <f t="shared" si="4"/>
        <v>-1.0092233658601792E-2</v>
      </c>
      <c r="G70" s="7"/>
      <c r="H70" s="332">
        <v>43773</v>
      </c>
      <c r="I70" s="332">
        <v>42327</v>
      </c>
      <c r="J70" s="17">
        <f t="shared" si="14"/>
        <v>2.7282905690368318E-2</v>
      </c>
      <c r="K70" s="81">
        <f t="shared" si="5"/>
        <v>-3.3034062093071075E-2</v>
      </c>
      <c r="M70"/>
      <c r="N70"/>
      <c r="O70"/>
    </row>
    <row r="71" spans="1:15" ht="15" customHeight="1">
      <c r="A71" s="550"/>
      <c r="B71" s="182" t="s">
        <v>43</v>
      </c>
      <c r="C71" s="32">
        <v>7089</v>
      </c>
      <c r="D71" s="61">
        <v>7558</v>
      </c>
      <c r="E71" s="17">
        <f t="shared" si="13"/>
        <v>1.2733423636522924E-2</v>
      </c>
      <c r="F71" s="81">
        <f t="shared" si="4"/>
        <v>6.6158837635773737E-2</v>
      </c>
      <c r="G71" s="7"/>
      <c r="H71" s="332">
        <v>20776</v>
      </c>
      <c r="I71" s="332">
        <v>19476</v>
      </c>
      <c r="J71" s="17">
        <f t="shared" si="14"/>
        <v>1.2553733343388695E-2</v>
      </c>
      <c r="K71" s="81">
        <f t="shared" si="5"/>
        <v>-6.2572198690797068E-2</v>
      </c>
      <c r="M71"/>
      <c r="N71"/>
      <c r="O71"/>
    </row>
    <row r="72" spans="1:15" ht="15" customHeight="1">
      <c r="A72" s="550"/>
      <c r="B72" s="182" t="s">
        <v>44</v>
      </c>
      <c r="C72" s="32">
        <v>108070</v>
      </c>
      <c r="D72" s="61">
        <v>102966</v>
      </c>
      <c r="E72" s="17">
        <f t="shared" si="13"/>
        <v>0.17347310110587713</v>
      </c>
      <c r="F72" s="81">
        <f t="shared" si="4"/>
        <v>-4.7228648098454708E-2</v>
      </c>
      <c r="G72" s="7"/>
      <c r="H72" s="332">
        <v>288385</v>
      </c>
      <c r="I72" s="332">
        <v>280887</v>
      </c>
      <c r="J72" s="17">
        <f t="shared" si="14"/>
        <v>0.1810526030819686</v>
      </c>
      <c r="K72" s="81">
        <f t="shared" si="5"/>
        <v>-2.5999965324132669E-2</v>
      </c>
      <c r="M72"/>
      <c r="N72"/>
      <c r="O72"/>
    </row>
    <row r="73" spans="1:15" ht="15" customHeight="1">
      <c r="A73" s="550"/>
      <c r="B73" s="182" t="s">
        <v>45</v>
      </c>
      <c r="C73" s="32">
        <v>56897</v>
      </c>
      <c r="D73" s="61">
        <v>50851</v>
      </c>
      <c r="E73" s="17">
        <f t="shared" si="13"/>
        <v>8.5671781601062078E-2</v>
      </c>
      <c r="F73" s="81">
        <f t="shared" si="4"/>
        <v>-0.10626219308575145</v>
      </c>
      <c r="G73" s="7"/>
      <c r="H73" s="332">
        <v>141971</v>
      </c>
      <c r="I73" s="332">
        <v>136096</v>
      </c>
      <c r="J73" s="17">
        <f t="shared" si="14"/>
        <v>8.7724013817099405E-2</v>
      </c>
      <c r="K73" s="81">
        <f t="shared" ref="K73:K108" si="15">IF(ISERROR((I73-H73)/H73),".",(I73-H73)/H73)</f>
        <v>-4.1381690626959025E-2</v>
      </c>
      <c r="M73"/>
      <c r="N73"/>
      <c r="O73"/>
    </row>
    <row r="74" spans="1:15" ht="15" customHeight="1">
      <c r="A74" s="550"/>
      <c r="B74" s="182" t="s">
        <v>46</v>
      </c>
      <c r="C74" s="32">
        <v>125765</v>
      </c>
      <c r="D74" s="61">
        <v>133069</v>
      </c>
      <c r="E74" s="17">
        <f t="shared" si="13"/>
        <v>0.22418946148299401</v>
      </c>
      <c r="F74" s="81">
        <f t="shared" si="4"/>
        <v>5.8076571383135212E-2</v>
      </c>
      <c r="G74" s="7"/>
      <c r="H74" s="332">
        <v>352882</v>
      </c>
      <c r="I74" s="332">
        <v>340454</v>
      </c>
      <c r="J74" s="17">
        <f t="shared" si="14"/>
        <v>0.21944797348993916</v>
      </c>
      <c r="K74" s="81">
        <f t="shared" si="15"/>
        <v>-3.5218571647179508E-2</v>
      </c>
      <c r="M74"/>
      <c r="N74"/>
      <c r="O74"/>
    </row>
    <row r="75" spans="1:15" ht="15" customHeight="1">
      <c r="A75" s="550"/>
      <c r="B75" s="182" t="s">
        <v>47</v>
      </c>
      <c r="C75" s="32">
        <v>133303</v>
      </c>
      <c r="D75" s="61">
        <v>122095</v>
      </c>
      <c r="E75" s="17">
        <f t="shared" si="13"/>
        <v>0.20570089427113869</v>
      </c>
      <c r="F75" s="81">
        <f t="shared" si="4"/>
        <v>-8.4079128001620373E-2</v>
      </c>
      <c r="G75" s="7"/>
      <c r="H75" s="332">
        <v>350654</v>
      </c>
      <c r="I75" s="332">
        <v>334897</v>
      </c>
      <c r="J75" s="17">
        <f t="shared" si="14"/>
        <v>0.21586607288461923</v>
      </c>
      <c r="K75" s="81">
        <f t="shared" si="15"/>
        <v>-4.4936033811107244E-2</v>
      </c>
      <c r="M75"/>
      <c r="N75"/>
      <c r="O75"/>
    </row>
    <row r="76" spans="1:15" ht="15" customHeight="1">
      <c r="A76" s="550"/>
      <c r="B76" s="182" t="s">
        <v>48</v>
      </c>
      <c r="C76" s="32">
        <v>38239</v>
      </c>
      <c r="D76" s="61">
        <v>34943</v>
      </c>
      <c r="E76" s="17">
        <f t="shared" si="13"/>
        <v>5.8870603616171011E-2</v>
      </c>
      <c r="F76" s="81">
        <f t="shared" si="4"/>
        <v>-8.6194722665341672E-2</v>
      </c>
      <c r="G76" s="7"/>
      <c r="H76" s="332">
        <v>98528</v>
      </c>
      <c r="I76" s="332">
        <v>93412</v>
      </c>
      <c r="J76" s="17">
        <f t="shared" si="14"/>
        <v>6.0210995023240135E-2</v>
      </c>
      <c r="K76" s="81">
        <f t="shared" si="15"/>
        <v>-5.1924326079896069E-2</v>
      </c>
      <c r="M76"/>
      <c r="N76"/>
      <c r="O76"/>
    </row>
    <row r="77" spans="1:15" ht="15" customHeight="1">
      <c r="A77" s="550"/>
      <c r="B77" s="182" t="s">
        <v>49</v>
      </c>
      <c r="C77" s="32">
        <v>196</v>
      </c>
      <c r="D77" s="19">
        <v>205</v>
      </c>
      <c r="E77" s="17">
        <f t="shared" si="13"/>
        <v>3.4537600495993637E-4</v>
      </c>
      <c r="F77" s="81">
        <f t="shared" si="4"/>
        <v>4.5918367346938778E-2</v>
      </c>
      <c r="G77" s="18"/>
      <c r="H77" s="332">
        <v>327</v>
      </c>
      <c r="I77" s="332">
        <v>357</v>
      </c>
      <c r="J77" s="17">
        <f t="shared" si="14"/>
        <v>2.3011310349095113E-4</v>
      </c>
      <c r="K77" s="81">
        <f t="shared" si="15"/>
        <v>9.1743119266055051E-2</v>
      </c>
      <c r="M77"/>
      <c r="N77"/>
      <c r="O77"/>
    </row>
    <row r="78" spans="1:15" ht="15" customHeight="1">
      <c r="A78" s="550"/>
      <c r="B78" s="182" t="s">
        <v>125</v>
      </c>
      <c r="C78" s="32">
        <v>8218</v>
      </c>
      <c r="D78" s="61">
        <v>6889</v>
      </c>
      <c r="E78" s="17">
        <f t="shared" si="13"/>
        <v>1.1606318527653666E-2</v>
      </c>
      <c r="F78" s="81">
        <f t="shared" si="4"/>
        <v>-0.1617181796057435</v>
      </c>
      <c r="G78" s="7"/>
      <c r="H78" s="332">
        <v>10495</v>
      </c>
      <c r="I78" s="332">
        <v>8642</v>
      </c>
      <c r="J78" s="17">
        <f t="shared" si="14"/>
        <v>5.5704129982319323E-3</v>
      </c>
      <c r="K78" s="81">
        <f t="shared" si="15"/>
        <v>-0.17656026679371128</v>
      </c>
      <c r="M78"/>
      <c r="N78"/>
      <c r="O78"/>
    </row>
    <row r="79" spans="1:15" ht="15" customHeight="1">
      <c r="A79" s="550"/>
      <c r="B79" s="182" t="s">
        <v>18</v>
      </c>
      <c r="C79" s="32">
        <v>8589</v>
      </c>
      <c r="D79" s="61">
        <v>11065</v>
      </c>
      <c r="E79" s="17">
        <f t="shared" si="13"/>
        <v>1.8641880462837542E-2</v>
      </c>
      <c r="F79" s="81">
        <f t="shared" si="4"/>
        <v>0.28827570147863546</v>
      </c>
      <c r="G79" s="7"/>
      <c r="H79" s="332">
        <v>9849</v>
      </c>
      <c r="I79" s="332">
        <v>12364</v>
      </c>
      <c r="J79" s="17">
        <f t="shared" si="14"/>
        <v>7.9695193601179836E-3</v>
      </c>
      <c r="K79" s="81">
        <f t="shared" ref="K79" si="16">IF(ISERROR((I79-H79)/H79),".",(I79-H79)/H79)</f>
        <v>0.25535587369276069</v>
      </c>
      <c r="M79"/>
      <c r="N79"/>
      <c r="O79"/>
    </row>
    <row r="80" spans="1:15" s="13" customFormat="1" ht="15" customHeight="1">
      <c r="A80" s="550"/>
      <c r="B80" s="184" t="s">
        <v>257</v>
      </c>
      <c r="C80" s="189">
        <v>600915</v>
      </c>
      <c r="D80" s="535">
        <v>593556</v>
      </c>
      <c r="E80" s="15">
        <f t="shared" si="13"/>
        <v>1</v>
      </c>
      <c r="F80" s="368">
        <f t="shared" si="4"/>
        <v>-1.2246324355358079E-2</v>
      </c>
      <c r="G80" s="16"/>
      <c r="H80" s="186">
        <v>1602573</v>
      </c>
      <c r="I80" s="186">
        <v>1551411</v>
      </c>
      <c r="J80" s="15">
        <f t="shared" si="14"/>
        <v>1</v>
      </c>
      <c r="K80" s="120">
        <f t="shared" si="15"/>
        <v>-3.1924910752895497E-2</v>
      </c>
      <c r="L80" s="19"/>
      <c r="M80"/>
      <c r="N80"/>
      <c r="O80"/>
    </row>
    <row r="81" spans="1:15" ht="15" customHeight="1">
      <c r="A81" s="550" t="s">
        <v>121</v>
      </c>
      <c r="B81" s="180" t="s">
        <v>39</v>
      </c>
      <c r="C81" s="138">
        <v>39324</v>
      </c>
      <c r="D81" s="61">
        <v>34798</v>
      </c>
      <c r="E81" s="17">
        <f t="shared" ref="E81:E117" si="17">D81/$D$27</f>
        <v>5.8626313271199347E-2</v>
      </c>
      <c r="F81" s="81">
        <f t="shared" ref="F81:F108" si="18">(D81-C81)/C81</f>
        <v>-0.11509510731359984</v>
      </c>
      <c r="G81" s="151"/>
      <c r="H81" s="333">
        <v>110469</v>
      </c>
      <c r="I81" s="333">
        <v>104862</v>
      </c>
      <c r="J81" s="149">
        <f t="shared" ref="J81:J94" si="19">I81/$I$94</f>
        <v>9.5090758888857652E-2</v>
      </c>
      <c r="K81" s="308">
        <f t="shared" si="15"/>
        <v>-5.0756320777774762E-2</v>
      </c>
      <c r="M81"/>
      <c r="N81"/>
      <c r="O81"/>
    </row>
    <row r="82" spans="1:15" ht="15" customHeight="1">
      <c r="A82" s="550"/>
      <c r="B82" s="182" t="s">
        <v>40</v>
      </c>
      <c r="C82" s="138">
        <v>22552</v>
      </c>
      <c r="D82" s="61">
        <v>20127</v>
      </c>
      <c r="E82" s="17">
        <f t="shared" si="17"/>
        <v>3.3909184643066533E-2</v>
      </c>
      <c r="F82" s="81">
        <f t="shared" si="18"/>
        <v>-0.10752926569705569</v>
      </c>
      <c r="G82" s="7"/>
      <c r="H82" s="334">
        <v>53141</v>
      </c>
      <c r="I82" s="334">
        <v>52679</v>
      </c>
      <c r="J82" s="8">
        <f t="shared" si="19"/>
        <v>4.7770270331541763E-2</v>
      </c>
      <c r="K82" s="81">
        <f t="shared" si="15"/>
        <v>-8.6938522045125234E-3</v>
      </c>
      <c r="M82"/>
      <c r="N82"/>
      <c r="O82"/>
    </row>
    <row r="83" spans="1:15" ht="15" customHeight="1">
      <c r="A83" s="550"/>
      <c r="B83" s="182" t="s">
        <v>41</v>
      </c>
      <c r="C83" s="138">
        <v>21353</v>
      </c>
      <c r="D83" s="61">
        <v>20719</v>
      </c>
      <c r="E83" s="17">
        <f t="shared" si="17"/>
        <v>3.4906563154950838E-2</v>
      </c>
      <c r="F83" s="81">
        <f t="shared" si="18"/>
        <v>-2.9691378260665948E-2</v>
      </c>
      <c r="G83" s="7"/>
      <c r="H83" s="334">
        <v>69702</v>
      </c>
      <c r="I83" s="334">
        <v>69620</v>
      </c>
      <c r="J83" s="8">
        <f t="shared" si="19"/>
        <v>6.3132675648397613E-2</v>
      </c>
      <c r="K83" s="81">
        <f t="shared" si="15"/>
        <v>-1.1764368310808872E-3</v>
      </c>
      <c r="M83"/>
      <c r="N83"/>
      <c r="O83"/>
    </row>
    <row r="84" spans="1:15" ht="15" customHeight="1">
      <c r="A84" s="550"/>
      <c r="B84" s="182" t="s">
        <v>42</v>
      </c>
      <c r="C84" s="138">
        <v>11392</v>
      </c>
      <c r="D84" s="61">
        <v>10825</v>
      </c>
      <c r="E84" s="17">
        <f t="shared" si="17"/>
        <v>1.8237537822884446E-2</v>
      </c>
      <c r="F84" s="81">
        <f t="shared" si="18"/>
        <v>-4.977176966292135E-2</v>
      </c>
      <c r="G84" s="7"/>
      <c r="H84" s="334">
        <v>31719</v>
      </c>
      <c r="I84" s="334">
        <v>31078</v>
      </c>
      <c r="J84" s="8">
        <f t="shared" si="19"/>
        <v>2.8182092700386394E-2</v>
      </c>
      <c r="K84" s="81">
        <f t="shared" si="15"/>
        <v>-2.0208707714618999E-2</v>
      </c>
      <c r="M84"/>
      <c r="N84"/>
      <c r="O84"/>
    </row>
    <row r="85" spans="1:15" ht="15" customHeight="1">
      <c r="A85" s="550"/>
      <c r="B85" s="182" t="s">
        <v>43</v>
      </c>
      <c r="C85" s="138">
        <v>6028</v>
      </c>
      <c r="D85" s="61">
        <v>5993</v>
      </c>
      <c r="E85" s="17">
        <f t="shared" si="17"/>
        <v>1.0096772671828774E-2</v>
      </c>
      <c r="F85" s="81">
        <f t="shared" si="18"/>
        <v>-5.8062375580623755E-3</v>
      </c>
      <c r="G85" s="7"/>
      <c r="H85" s="334">
        <v>17187</v>
      </c>
      <c r="I85" s="334">
        <v>15785</v>
      </c>
      <c r="J85" s="8">
        <f t="shared" si="19"/>
        <v>1.4314123601119739E-2</v>
      </c>
      <c r="K85" s="81">
        <f t="shared" si="15"/>
        <v>-8.1573282131843838E-2</v>
      </c>
      <c r="M85"/>
      <c r="N85"/>
      <c r="O85"/>
    </row>
    <row r="86" spans="1:15" ht="15" customHeight="1">
      <c r="A86" s="550"/>
      <c r="B86" s="182" t="s">
        <v>44</v>
      </c>
      <c r="C86" s="138">
        <v>96169</v>
      </c>
      <c r="D86" s="61">
        <v>87577</v>
      </c>
      <c r="E86" s="17">
        <f t="shared" si="17"/>
        <v>0.14754631407988464</v>
      </c>
      <c r="F86" s="81">
        <f t="shared" si="18"/>
        <v>-8.9342719587393024E-2</v>
      </c>
      <c r="G86" s="7"/>
      <c r="H86" s="334">
        <v>248748</v>
      </c>
      <c r="I86" s="334">
        <v>239693</v>
      </c>
      <c r="J86" s="8">
        <f t="shared" si="19"/>
        <v>0.21735794921274587</v>
      </c>
      <c r="K86" s="81">
        <f t="shared" si="15"/>
        <v>-3.6402302732082267E-2</v>
      </c>
      <c r="M86"/>
      <c r="N86"/>
      <c r="O86"/>
    </row>
    <row r="87" spans="1:15" ht="15" customHeight="1">
      <c r="A87" s="550"/>
      <c r="B87" s="182" t="s">
        <v>45</v>
      </c>
      <c r="C87" s="138">
        <v>51561</v>
      </c>
      <c r="D87" s="61">
        <v>44250</v>
      </c>
      <c r="E87" s="17">
        <f t="shared" si="17"/>
        <v>7.4550674241352116E-2</v>
      </c>
      <c r="F87" s="81">
        <f t="shared" si="18"/>
        <v>-0.14179321580264154</v>
      </c>
      <c r="G87" s="7"/>
      <c r="H87" s="334">
        <v>129244</v>
      </c>
      <c r="I87" s="334">
        <v>121900</v>
      </c>
      <c r="J87" s="8">
        <f t="shared" si="19"/>
        <v>0.11054112556075364</v>
      </c>
      <c r="K87" s="81">
        <f t="shared" si="15"/>
        <v>-5.6822753860914239E-2</v>
      </c>
      <c r="M87"/>
      <c r="N87"/>
      <c r="O87"/>
    </row>
    <row r="88" spans="1:15" ht="15" customHeight="1">
      <c r="A88" s="550"/>
      <c r="B88" s="182" t="s">
        <v>46</v>
      </c>
      <c r="C88" s="138">
        <v>60744</v>
      </c>
      <c r="D88" s="61">
        <v>55517</v>
      </c>
      <c r="E88" s="17">
        <f t="shared" si="17"/>
        <v>9.3532876426150185E-2</v>
      </c>
      <c r="F88" s="81">
        <f t="shared" si="18"/>
        <v>-8.6049650994336896E-2</v>
      </c>
      <c r="G88" s="7"/>
      <c r="H88" s="334">
        <v>180816</v>
      </c>
      <c r="I88" s="334">
        <v>169199</v>
      </c>
      <c r="J88" s="8">
        <f t="shared" si="19"/>
        <v>0.1534327145508938</v>
      </c>
      <c r="K88" s="81">
        <f t="shared" si="15"/>
        <v>-6.4247632952836031E-2</v>
      </c>
      <c r="M88"/>
      <c r="N88"/>
      <c r="O88"/>
    </row>
    <row r="89" spans="1:15" ht="15" customHeight="1">
      <c r="A89" s="550"/>
      <c r="B89" s="182" t="s">
        <v>47</v>
      </c>
      <c r="C89" s="138">
        <v>116823</v>
      </c>
      <c r="D89" s="61">
        <v>103382</v>
      </c>
      <c r="E89" s="17">
        <f t="shared" si="17"/>
        <v>0.17417396168179583</v>
      </c>
      <c r="F89" s="81">
        <f t="shared" si="18"/>
        <v>-0.11505439853453515</v>
      </c>
      <c r="G89" s="7"/>
      <c r="H89" s="334">
        <v>306516</v>
      </c>
      <c r="I89" s="334">
        <v>288713</v>
      </c>
      <c r="J89" s="8">
        <f t="shared" si="19"/>
        <v>0.26181017214127861</v>
      </c>
      <c r="K89" s="81">
        <f t="shared" si="15"/>
        <v>-5.8081796708817808E-2</v>
      </c>
      <c r="M89"/>
      <c r="N89"/>
      <c r="O89"/>
    </row>
    <row r="90" spans="1:15" ht="15" customHeight="1">
      <c r="A90" s="550"/>
      <c r="B90" s="182" t="s">
        <v>48</v>
      </c>
      <c r="C90" s="138">
        <v>29959</v>
      </c>
      <c r="D90" s="61">
        <v>26002</v>
      </c>
      <c r="E90" s="17">
        <f t="shared" si="17"/>
        <v>4.380715551691837E-2</v>
      </c>
      <c r="F90" s="81">
        <f t="shared" si="18"/>
        <v>-0.13208051003037485</v>
      </c>
      <c r="G90" s="7"/>
      <c r="H90" s="334">
        <v>77145</v>
      </c>
      <c r="I90" s="334">
        <v>70726</v>
      </c>
      <c r="J90" s="8">
        <f t="shared" si="19"/>
        <v>6.413561645947384E-2</v>
      </c>
      <c r="K90" s="81">
        <f t="shared" si="15"/>
        <v>-8.3206947955149393E-2</v>
      </c>
      <c r="M90"/>
      <c r="N90"/>
      <c r="O90"/>
    </row>
    <row r="91" spans="1:15" ht="15" customHeight="1">
      <c r="A91" s="550"/>
      <c r="B91" s="182" t="s">
        <v>49</v>
      </c>
      <c r="C91" s="138">
        <v>78</v>
      </c>
      <c r="D91" s="19">
        <v>73</v>
      </c>
      <c r="E91" s="17">
        <f t="shared" si="17"/>
        <v>1.2298755298573345E-4</v>
      </c>
      <c r="F91" s="81">
        <f t="shared" si="18"/>
        <v>-6.4102564102564097E-2</v>
      </c>
      <c r="G91" s="18"/>
      <c r="H91" s="334">
        <v>113</v>
      </c>
      <c r="I91" s="334">
        <v>116</v>
      </c>
      <c r="J91" s="8">
        <f t="shared" si="19"/>
        <v>1.0519089881088943E-4</v>
      </c>
      <c r="K91" s="81">
        <f t="shared" si="15"/>
        <v>2.6548672566371681E-2</v>
      </c>
      <c r="M91"/>
      <c r="N91"/>
      <c r="O91"/>
    </row>
    <row r="92" spans="1:15" ht="15" customHeight="1">
      <c r="A92" s="550"/>
      <c r="B92" s="182" t="s">
        <v>125</v>
      </c>
      <c r="C92" s="138">
        <v>7732</v>
      </c>
      <c r="D92" s="61">
        <v>6235</v>
      </c>
      <c r="E92" s="17">
        <f t="shared" si="17"/>
        <v>1.0504484833781479E-2</v>
      </c>
      <c r="F92" s="81">
        <f t="shared" si="18"/>
        <v>-0.19361096740817382</v>
      </c>
      <c r="G92" s="7"/>
      <c r="H92" s="334">
        <v>9789</v>
      </c>
      <c r="I92" s="334">
        <v>7821</v>
      </c>
      <c r="J92" s="8">
        <f t="shared" si="19"/>
        <v>7.0922243068962613E-3</v>
      </c>
      <c r="K92" s="81">
        <f t="shared" si="15"/>
        <v>-0.20104198590254369</v>
      </c>
      <c r="M92"/>
      <c r="N92"/>
      <c r="O92"/>
    </row>
    <row r="93" spans="1:15" ht="15" customHeight="1">
      <c r="A93" s="550"/>
      <c r="B93" s="182" t="s">
        <v>18</v>
      </c>
      <c r="C93" s="138">
        <v>6238</v>
      </c>
      <c r="D93" s="61">
        <v>5665</v>
      </c>
      <c r="E93" s="17">
        <f t="shared" si="17"/>
        <v>9.544171063892876E-3</v>
      </c>
      <c r="F93" s="81">
        <f t="shared" si="18"/>
        <v>-9.1856364219301059E-2</v>
      </c>
      <c r="G93" s="7"/>
      <c r="H93" s="334">
        <v>7034</v>
      </c>
      <c r="I93" s="334">
        <v>6596</v>
      </c>
      <c r="J93" s="8">
        <f t="shared" si="19"/>
        <v>5.9813721427295404E-3</v>
      </c>
      <c r="K93" s="81">
        <f t="shared" ref="K93" si="20">IF(ISERROR((I93-H93)/H93),".",(I93-H93)/H93)</f>
        <v>-6.2268979243673583E-2</v>
      </c>
      <c r="M93"/>
      <c r="N93"/>
      <c r="O93"/>
    </row>
    <row r="94" spans="1:15" s="13" customFormat="1" ht="15" customHeight="1">
      <c r="A94" s="550"/>
      <c r="B94" s="184" t="s">
        <v>258</v>
      </c>
      <c r="C94" s="193">
        <v>446836</v>
      </c>
      <c r="D94" s="535">
        <v>400341</v>
      </c>
      <c r="E94" s="15">
        <f t="shared" si="17"/>
        <v>0.6744789034227604</v>
      </c>
      <c r="F94" s="368">
        <f t="shared" si="18"/>
        <v>-0.10405383630683293</v>
      </c>
      <c r="G94" s="16"/>
      <c r="H94" s="335">
        <v>1162260</v>
      </c>
      <c r="I94" s="335">
        <v>1102757</v>
      </c>
      <c r="J94" s="5">
        <f t="shared" si="19"/>
        <v>1</v>
      </c>
      <c r="K94" s="120">
        <f t="shared" si="15"/>
        <v>-5.1195945829676667E-2</v>
      </c>
      <c r="L94" s="19"/>
      <c r="M94"/>
      <c r="N94"/>
      <c r="O94"/>
    </row>
    <row r="95" spans="1:15" ht="15" customHeight="1">
      <c r="A95" s="550" t="s">
        <v>122</v>
      </c>
      <c r="B95" s="180" t="s">
        <v>39</v>
      </c>
      <c r="C95" s="139">
        <v>8666</v>
      </c>
      <c r="D95" s="61">
        <v>10253</v>
      </c>
      <c r="E95" s="17">
        <f t="shared" si="17"/>
        <v>1.7273854530996231E-2</v>
      </c>
      <c r="F95" s="81">
        <f t="shared" si="18"/>
        <v>0.18312947149780753</v>
      </c>
      <c r="G95" s="7"/>
      <c r="H95" s="336">
        <v>29160</v>
      </c>
      <c r="I95" s="336">
        <v>29562</v>
      </c>
      <c r="J95" s="8">
        <f>I95/$I$108</f>
        <v>6.5892181293770974E-2</v>
      </c>
      <c r="K95" s="81">
        <f t="shared" si="15"/>
        <v>1.3786008230452675E-2</v>
      </c>
      <c r="M95"/>
      <c r="N95"/>
      <c r="O95"/>
    </row>
    <row r="96" spans="1:15" ht="15" customHeight="1">
      <c r="A96" s="550"/>
      <c r="B96" s="182" t="s">
        <v>40</v>
      </c>
      <c r="C96" s="139">
        <v>21006</v>
      </c>
      <c r="D96" s="61">
        <v>31971</v>
      </c>
      <c r="E96" s="17">
        <f t="shared" si="17"/>
        <v>5.3863493924751836E-2</v>
      </c>
      <c r="F96" s="81">
        <f t="shared" si="18"/>
        <v>0.52199371608111966</v>
      </c>
      <c r="G96" s="7"/>
      <c r="H96" s="336">
        <v>63155</v>
      </c>
      <c r="I96" s="336">
        <v>66598</v>
      </c>
      <c r="J96" s="8">
        <f t="shared" ref="J96:J108" si="21">I96/$I$108</f>
        <v>0.14844352512693862</v>
      </c>
      <c r="K96" s="81">
        <f t="shared" si="15"/>
        <v>5.4516665347161743E-2</v>
      </c>
      <c r="M96"/>
      <c r="N96"/>
      <c r="O96"/>
    </row>
    <row r="97" spans="1:17" ht="15" customHeight="1">
      <c r="A97" s="550"/>
      <c r="B97" s="182" t="s">
        <v>41</v>
      </c>
      <c r="C97" s="139">
        <v>11066</v>
      </c>
      <c r="D97" s="61">
        <v>13408</v>
      </c>
      <c r="E97" s="17">
        <f t="shared" si="17"/>
        <v>2.2589275485379645E-2</v>
      </c>
      <c r="F97" s="81">
        <f t="shared" si="18"/>
        <v>0.21163925537682993</v>
      </c>
      <c r="G97" s="7"/>
      <c r="H97" s="336">
        <v>43229</v>
      </c>
      <c r="I97" s="336">
        <v>40191</v>
      </c>
      <c r="J97" s="8">
        <f t="shared" si="21"/>
        <v>8.9583676962923672E-2</v>
      </c>
      <c r="K97" s="81">
        <f t="shared" si="15"/>
        <v>-7.0276897453098619E-2</v>
      </c>
      <c r="M97"/>
      <c r="N97"/>
      <c r="O97"/>
    </row>
    <row r="98" spans="1:17" ht="15" customHeight="1">
      <c r="A98" s="550"/>
      <c r="B98" s="182" t="s">
        <v>42</v>
      </c>
      <c r="C98" s="139">
        <v>3570</v>
      </c>
      <c r="D98" s="61">
        <v>3986</v>
      </c>
      <c r="E98" s="17">
        <f t="shared" si="17"/>
        <v>6.7154573452210074E-3</v>
      </c>
      <c r="F98" s="81">
        <f t="shared" si="18"/>
        <v>0.11652661064425771</v>
      </c>
      <c r="G98" s="7"/>
      <c r="H98" s="336">
        <v>12054</v>
      </c>
      <c r="I98" s="336">
        <v>11249</v>
      </c>
      <c r="J98" s="8">
        <f t="shared" si="21"/>
        <v>2.5073443859469243E-2</v>
      </c>
      <c r="K98" s="81">
        <f t="shared" si="15"/>
        <v>-6.6782810685249716E-2</v>
      </c>
      <c r="M98"/>
      <c r="N98"/>
      <c r="O98"/>
    </row>
    <row r="99" spans="1:17" ht="15" customHeight="1">
      <c r="A99" s="550"/>
      <c r="B99" s="182" t="s">
        <v>43</v>
      </c>
      <c r="C99" s="139">
        <v>1060</v>
      </c>
      <c r="D99" s="61">
        <v>1565</v>
      </c>
      <c r="E99" s="17">
        <f t="shared" si="17"/>
        <v>2.6366509646941483E-3</v>
      </c>
      <c r="F99" s="81">
        <f t="shared" si="18"/>
        <v>0.47641509433962265</v>
      </c>
      <c r="G99" s="7"/>
      <c r="H99" s="336">
        <v>3588</v>
      </c>
      <c r="I99" s="336">
        <v>3691</v>
      </c>
      <c r="J99" s="8">
        <f t="shared" si="21"/>
        <v>8.2270496297716222E-3</v>
      </c>
      <c r="K99" s="81">
        <f t="shared" si="15"/>
        <v>2.870680044593088E-2</v>
      </c>
      <c r="M99"/>
      <c r="N99"/>
      <c r="O99"/>
    </row>
    <row r="100" spans="1:17" ht="15" customHeight="1">
      <c r="A100" s="550"/>
      <c r="B100" s="182" t="s">
        <v>44</v>
      </c>
      <c r="C100" s="139">
        <v>11900</v>
      </c>
      <c r="D100" s="61">
        <v>15389</v>
      </c>
      <c r="E100" s="17">
        <f t="shared" si="17"/>
        <v>2.5926787025992493E-2</v>
      </c>
      <c r="F100" s="81">
        <f t="shared" si="18"/>
        <v>0.29319327731092437</v>
      </c>
      <c r="G100" s="7"/>
      <c r="H100" s="336">
        <v>39636</v>
      </c>
      <c r="I100" s="336">
        <v>41194</v>
      </c>
      <c r="J100" s="8">
        <f t="shared" si="21"/>
        <v>9.1819312503064798E-2</v>
      </c>
      <c r="K100" s="81">
        <f t="shared" si="15"/>
        <v>3.9307700070642847E-2</v>
      </c>
      <c r="M100"/>
      <c r="N100"/>
      <c r="O100"/>
    </row>
    <row r="101" spans="1:17" ht="15" customHeight="1">
      <c r="A101" s="550"/>
      <c r="B101" s="182" t="s">
        <v>45</v>
      </c>
      <c r="C101" s="139">
        <v>5336</v>
      </c>
      <c r="D101" s="61">
        <v>6599</v>
      </c>
      <c r="E101" s="17">
        <f t="shared" si="17"/>
        <v>1.1117737837710343E-2</v>
      </c>
      <c r="F101" s="81">
        <f t="shared" si="18"/>
        <v>0.23669415292353824</v>
      </c>
      <c r="G101" s="7"/>
      <c r="H101" s="336">
        <v>12727</v>
      </c>
      <c r="I101" s="336">
        <v>14194</v>
      </c>
      <c r="J101" s="8">
        <f t="shared" si="21"/>
        <v>3.1637697763472881E-2</v>
      </c>
      <c r="K101" s="81">
        <f t="shared" si="15"/>
        <v>0.11526675571619392</v>
      </c>
      <c r="M101"/>
      <c r="N101"/>
      <c r="O101"/>
    </row>
    <row r="102" spans="1:17" ht="15" customHeight="1">
      <c r="A102" s="550"/>
      <c r="B102" s="182" t="s">
        <v>46</v>
      </c>
      <c r="C102" s="139">
        <v>65021</v>
      </c>
      <c r="D102" s="61">
        <v>77551</v>
      </c>
      <c r="E102" s="17">
        <f t="shared" si="17"/>
        <v>0.13065490029584403</v>
      </c>
      <c r="F102" s="81">
        <f t="shared" si="18"/>
        <v>0.19270697159379277</v>
      </c>
      <c r="G102" s="7"/>
      <c r="H102" s="336">
        <v>172066</v>
      </c>
      <c r="I102" s="336">
        <v>171251</v>
      </c>
      <c r="J102" s="8">
        <f t="shared" si="21"/>
        <v>0.38170969280629097</v>
      </c>
      <c r="K102" s="81">
        <f t="shared" si="15"/>
        <v>-4.7365545778945287E-3</v>
      </c>
      <c r="M102"/>
      <c r="N102"/>
      <c r="O102"/>
    </row>
    <row r="103" spans="1:17" ht="15" customHeight="1">
      <c r="A103" s="550"/>
      <c r="B103" s="182" t="s">
        <v>47</v>
      </c>
      <c r="C103" s="139">
        <v>16479</v>
      </c>
      <c r="D103" s="61">
        <v>18709</v>
      </c>
      <c r="E103" s="17">
        <f t="shared" si="17"/>
        <v>3.1520193545343654E-2</v>
      </c>
      <c r="F103" s="81">
        <f t="shared" si="18"/>
        <v>0.13532374537289885</v>
      </c>
      <c r="G103" s="7"/>
      <c r="H103" s="336">
        <v>44137</v>
      </c>
      <c r="I103" s="336">
        <v>46180</v>
      </c>
      <c r="J103" s="8">
        <f t="shared" si="21"/>
        <v>0.10293285069164278</v>
      </c>
      <c r="K103" s="81">
        <f t="shared" si="15"/>
        <v>4.6287695131069173E-2</v>
      </c>
      <c r="M103"/>
      <c r="N103"/>
      <c r="O103"/>
    </row>
    <row r="104" spans="1:17" ht="15" customHeight="1">
      <c r="A104" s="550"/>
      <c r="B104" s="182" t="s">
        <v>48</v>
      </c>
      <c r="C104" s="139">
        <v>8279</v>
      </c>
      <c r="D104" s="61">
        <v>8941</v>
      </c>
      <c r="E104" s="17">
        <f t="shared" si="17"/>
        <v>1.5063448099252639E-2</v>
      </c>
      <c r="F104" s="81">
        <f t="shared" si="18"/>
        <v>7.9961347988887543E-2</v>
      </c>
      <c r="G104" s="7"/>
      <c r="H104" s="336">
        <v>21382</v>
      </c>
      <c r="I104" s="336">
        <v>22686</v>
      </c>
      <c r="J104" s="8">
        <f t="shared" si="21"/>
        <v>5.0565930073421569E-2</v>
      </c>
      <c r="K104" s="81">
        <f t="shared" si="15"/>
        <v>6.098587597044243E-2</v>
      </c>
      <c r="M104"/>
      <c r="N104"/>
      <c r="O104"/>
    </row>
    <row r="105" spans="1:17" ht="15" customHeight="1">
      <c r="A105" s="550"/>
      <c r="B105" s="182" t="s">
        <v>49</v>
      </c>
      <c r="C105" s="139">
        <v>118</v>
      </c>
      <c r="D105" s="19">
        <v>132</v>
      </c>
      <c r="E105" s="17">
        <f t="shared" si="17"/>
        <v>2.2238845197420295E-4</v>
      </c>
      <c r="F105" s="81">
        <f t="shared" si="18"/>
        <v>0.11864406779661017</v>
      </c>
      <c r="G105" s="18"/>
      <c r="H105" s="336">
        <v>214</v>
      </c>
      <c r="I105" s="336">
        <v>241</v>
      </c>
      <c r="J105" s="8">
        <f t="shared" si="21"/>
        <v>5.3717663526820934E-4</v>
      </c>
      <c r="K105" s="81">
        <f t="shared" si="15"/>
        <v>0.12616822429906541</v>
      </c>
      <c r="M105"/>
      <c r="N105"/>
      <c r="O105"/>
    </row>
    <row r="106" spans="1:17" ht="15" customHeight="1">
      <c r="A106" s="550"/>
      <c r="B106" s="182" t="s">
        <v>125</v>
      </c>
      <c r="C106" s="139">
        <v>486</v>
      </c>
      <c r="D106" s="19">
        <v>654</v>
      </c>
      <c r="E106" s="17">
        <f t="shared" si="17"/>
        <v>1.1018336938721873E-3</v>
      </c>
      <c r="F106" s="81">
        <f t="shared" si="18"/>
        <v>0.34567901234567899</v>
      </c>
      <c r="G106" s="7"/>
      <c r="H106" s="336">
        <v>706</v>
      </c>
      <c r="I106" s="336">
        <v>821</v>
      </c>
      <c r="J106" s="8">
        <f t="shared" si="21"/>
        <v>1.8299668778224063E-3</v>
      </c>
      <c r="K106" s="81">
        <f t="shared" si="15"/>
        <v>0.16288951841359772</v>
      </c>
      <c r="M106"/>
      <c r="N106"/>
      <c r="O106"/>
    </row>
    <row r="107" spans="1:17" ht="15" customHeight="1">
      <c r="A107" s="550"/>
      <c r="B107" s="182" t="s">
        <v>18</v>
      </c>
      <c r="C107" s="139">
        <v>2351</v>
      </c>
      <c r="D107" s="61">
        <v>5400</v>
      </c>
      <c r="E107" s="17">
        <f t="shared" si="17"/>
        <v>9.0977093989446662E-3</v>
      </c>
      <c r="F107" s="81">
        <f t="shared" si="18"/>
        <v>1.2968949383241175</v>
      </c>
      <c r="G107" s="7"/>
      <c r="H107" s="336">
        <v>2815</v>
      </c>
      <c r="I107" s="336">
        <v>5768</v>
      </c>
      <c r="J107" s="8">
        <f t="shared" si="21"/>
        <v>1.2856576067332082E-2</v>
      </c>
      <c r="K107" s="81">
        <f t="shared" si="15"/>
        <v>1.0490230905861457</v>
      </c>
      <c r="M107"/>
      <c r="N107"/>
      <c r="O107"/>
    </row>
    <row r="108" spans="1:17" s="13" customFormat="1" ht="15" customHeight="1">
      <c r="A108" s="550"/>
      <c r="B108" s="184" t="s">
        <v>259</v>
      </c>
      <c r="C108" s="193">
        <v>154075</v>
      </c>
      <c r="D108" s="535">
        <v>193207</v>
      </c>
      <c r="E108" s="15">
        <f t="shared" si="17"/>
        <v>0.32550761848924109</v>
      </c>
      <c r="F108" s="368">
        <f t="shared" si="18"/>
        <v>0.25398020444588676</v>
      </c>
      <c r="G108" s="16"/>
      <c r="H108" s="335">
        <v>440309</v>
      </c>
      <c r="I108" s="335">
        <v>448642</v>
      </c>
      <c r="J108" s="5">
        <f t="shared" si="21"/>
        <v>1</v>
      </c>
      <c r="K108" s="120">
        <f t="shared" si="15"/>
        <v>1.8925345609560558E-2</v>
      </c>
      <c r="L108" s="19"/>
      <c r="M108"/>
      <c r="N108"/>
      <c r="O108"/>
      <c r="P108" s="19"/>
      <c r="Q108" s="19"/>
    </row>
    <row r="109" spans="1:17" s="13" customFormat="1" ht="15" customHeight="1">
      <c r="A109" s="550" t="s">
        <v>305</v>
      </c>
      <c r="B109" s="105" t="s">
        <v>39</v>
      </c>
      <c r="C109" s="33">
        <v>607</v>
      </c>
      <c r="D109" s="19">
        <v>565</v>
      </c>
      <c r="E109" s="17">
        <f t="shared" si="17"/>
        <v>9.5188996488958081E-4</v>
      </c>
      <c r="F109" s="81">
        <f t="shared" ref="F109:F122" si="22">IF(ISERROR((D109-C109)/C109),".",(D109-C109)/C109)</f>
        <v>-6.919275123558484E-2</v>
      </c>
      <c r="G109" s="7"/>
      <c r="H109" s="337">
        <v>1506</v>
      </c>
      <c r="I109" s="337">
        <v>1465</v>
      </c>
      <c r="J109" s="8">
        <f t="shared" ref="J109:J122" si="23">I109/$I$122</f>
        <v>6.2959302075723061E-2</v>
      </c>
      <c r="K109" s="81">
        <f t="shared" ref="K109:K122" si="24">IF(ISERROR((I109-H109)/H109),".",(I109-H109)/H109)</f>
        <v>-2.7224435590969456E-2</v>
      </c>
      <c r="L109" s="19"/>
      <c r="M109"/>
      <c r="N109"/>
      <c r="O109"/>
      <c r="P109" s="19"/>
      <c r="Q109" s="19"/>
    </row>
    <row r="110" spans="1:17" s="13" customFormat="1" ht="15" customHeight="1">
      <c r="A110" s="550"/>
      <c r="B110" s="105" t="s">
        <v>40</v>
      </c>
      <c r="C110" s="33">
        <v>241</v>
      </c>
      <c r="D110" s="19">
        <v>213</v>
      </c>
      <c r="E110" s="17">
        <f t="shared" si="17"/>
        <v>3.5885409295837291E-4</v>
      </c>
      <c r="F110" s="81">
        <f t="shared" si="22"/>
        <v>-0.11618257261410789</v>
      </c>
      <c r="G110" s="7"/>
      <c r="H110" s="337">
        <v>529</v>
      </c>
      <c r="I110" s="337">
        <v>522</v>
      </c>
      <c r="J110" s="8">
        <f t="shared" si="23"/>
        <v>2.243328033005286E-2</v>
      </c>
      <c r="K110" s="81">
        <f t="shared" si="24"/>
        <v>-1.3232514177693762E-2</v>
      </c>
      <c r="L110" s="19"/>
      <c r="M110"/>
      <c r="N110"/>
      <c r="O110"/>
      <c r="P110" s="19"/>
      <c r="Q110" s="19"/>
    </row>
    <row r="111" spans="1:17" s="13" customFormat="1" ht="15" customHeight="1">
      <c r="A111" s="550"/>
      <c r="B111" s="105" t="s">
        <v>41</v>
      </c>
      <c r="C111" s="33">
        <v>215</v>
      </c>
      <c r="D111" s="19">
        <v>229</v>
      </c>
      <c r="E111" s="17">
        <f t="shared" si="17"/>
        <v>3.8581026895524604E-4</v>
      </c>
      <c r="F111" s="81">
        <f t="shared" si="22"/>
        <v>6.5116279069767441E-2</v>
      </c>
      <c r="G111" s="7"/>
      <c r="H111" s="337">
        <v>648</v>
      </c>
      <c r="I111" s="337">
        <v>668</v>
      </c>
      <c r="J111" s="8">
        <f t="shared" si="23"/>
        <v>2.870772272121707E-2</v>
      </c>
      <c r="K111" s="81">
        <f t="shared" si="24"/>
        <v>3.0864197530864196E-2</v>
      </c>
      <c r="L111" s="19"/>
      <c r="M111"/>
      <c r="N111"/>
      <c r="O111"/>
      <c r="P111" s="19"/>
      <c r="Q111" s="19"/>
    </row>
    <row r="112" spans="1:17" s="13" customFormat="1" ht="15" customHeight="1">
      <c r="A112" s="550"/>
      <c r="B112" s="105" t="s">
        <v>42</v>
      </c>
      <c r="C112" s="33">
        <v>134</v>
      </c>
      <c r="D112" s="19">
        <v>133</v>
      </c>
      <c r="E112" s="17">
        <f t="shared" si="17"/>
        <v>2.240732129740075E-4</v>
      </c>
      <c r="F112" s="81">
        <f t="shared" si="22"/>
        <v>-7.462686567164179E-3</v>
      </c>
      <c r="G112" s="7"/>
      <c r="H112" s="337">
        <v>321</v>
      </c>
      <c r="I112" s="337">
        <v>328</v>
      </c>
      <c r="J112" s="8">
        <f t="shared" si="23"/>
        <v>1.4096007563711375E-2</v>
      </c>
      <c r="K112" s="81">
        <f t="shared" si="24"/>
        <v>2.1806853582554516E-2</v>
      </c>
      <c r="L112" s="19"/>
      <c r="M112"/>
      <c r="N112"/>
      <c r="O112"/>
      <c r="P112" s="19"/>
      <c r="Q112" s="19"/>
    </row>
    <row r="113" spans="1:17" s="13" customFormat="1" ht="15" customHeight="1">
      <c r="A113" s="550"/>
      <c r="B113" s="105" t="s">
        <v>43</v>
      </c>
      <c r="C113" s="33">
        <v>122</v>
      </c>
      <c r="D113" s="19">
        <v>119</v>
      </c>
      <c r="E113" s="17">
        <f t="shared" si="17"/>
        <v>2.0048655897674357E-4</v>
      </c>
      <c r="F113" s="81">
        <f t="shared" si="22"/>
        <v>-2.4590163934426229E-2</v>
      </c>
      <c r="G113" s="7"/>
      <c r="H113" s="337">
        <v>321</v>
      </c>
      <c r="I113" s="337">
        <v>302</v>
      </c>
      <c r="J113" s="8">
        <f t="shared" si="23"/>
        <v>1.2978641110490352E-2</v>
      </c>
      <c r="K113" s="81">
        <f t="shared" si="24"/>
        <v>-5.9190031152647975E-2</v>
      </c>
      <c r="L113" s="19"/>
      <c r="M113"/>
      <c r="N113"/>
      <c r="O113"/>
      <c r="P113" s="19"/>
      <c r="Q113" s="19"/>
    </row>
    <row r="114" spans="1:17" s="13" customFormat="1" ht="15" customHeight="1">
      <c r="A114" s="550"/>
      <c r="B114" s="105" t="s">
        <v>44</v>
      </c>
      <c r="C114" s="33">
        <v>2230</v>
      </c>
      <c r="D114" s="61">
        <v>2100</v>
      </c>
      <c r="E114" s="17">
        <f t="shared" si="17"/>
        <v>3.5379980995895923E-3</v>
      </c>
      <c r="F114" s="81">
        <f t="shared" si="22"/>
        <v>-5.829596412556054E-2</v>
      </c>
      <c r="G114" s="7"/>
      <c r="H114" s="337">
        <v>5372</v>
      </c>
      <c r="I114" s="337">
        <v>5342</v>
      </c>
      <c r="J114" s="8">
        <f t="shared" si="23"/>
        <v>0.22957583050410418</v>
      </c>
      <c r="K114" s="81">
        <f t="shared" si="24"/>
        <v>-5.5845122859270293E-3</v>
      </c>
      <c r="L114" s="19"/>
      <c r="M114"/>
      <c r="N114"/>
      <c r="O114"/>
    </row>
    <row r="115" spans="1:17" s="13" customFormat="1" ht="15" customHeight="1">
      <c r="A115" s="550"/>
      <c r="B115" s="105" t="s">
        <v>45</v>
      </c>
      <c r="C115" s="33">
        <v>1352</v>
      </c>
      <c r="D115" s="61">
        <v>1263</v>
      </c>
      <c r="E115" s="17">
        <f t="shared" si="17"/>
        <v>2.127853142753169E-3</v>
      </c>
      <c r="F115" s="81">
        <f t="shared" si="22"/>
        <v>-6.5828402366863908E-2</v>
      </c>
      <c r="G115" s="7"/>
      <c r="H115" s="337">
        <v>3208</v>
      </c>
      <c r="I115" s="337">
        <v>3083</v>
      </c>
      <c r="J115" s="8">
        <f t="shared" si="23"/>
        <v>0.1324938759723237</v>
      </c>
      <c r="K115" s="81">
        <f t="shared" si="24"/>
        <v>-3.8965087281795513E-2</v>
      </c>
      <c r="L115" s="19"/>
      <c r="M115"/>
      <c r="N115"/>
      <c r="O115"/>
    </row>
    <row r="116" spans="1:17" s="13" customFormat="1" ht="15" customHeight="1">
      <c r="A116" s="550"/>
      <c r="B116" s="105" t="s">
        <v>46</v>
      </c>
      <c r="C116" s="33">
        <v>928</v>
      </c>
      <c r="D116" s="19">
        <v>886</v>
      </c>
      <c r="E116" s="17">
        <f t="shared" si="17"/>
        <v>1.4926982458268469E-3</v>
      </c>
      <c r="F116" s="81">
        <f t="shared" si="22"/>
        <v>-4.5258620689655173E-2</v>
      </c>
      <c r="G116" s="7"/>
      <c r="H116" s="337">
        <v>2342</v>
      </c>
      <c r="I116" s="337">
        <v>2270</v>
      </c>
      <c r="J116" s="8">
        <f t="shared" si="23"/>
        <v>9.7554686492758599E-2</v>
      </c>
      <c r="K116" s="81">
        <f t="shared" si="24"/>
        <v>-3.0742954739538857E-2</v>
      </c>
      <c r="L116" s="19"/>
      <c r="M116"/>
      <c r="N116"/>
      <c r="O116"/>
    </row>
    <row r="117" spans="1:17" s="13" customFormat="1" ht="15" customHeight="1">
      <c r="A117" s="550"/>
      <c r="B117" s="105" t="s">
        <v>47</v>
      </c>
      <c r="C117" s="33">
        <v>3499</v>
      </c>
      <c r="D117" s="61">
        <v>3116</v>
      </c>
      <c r="E117" s="17">
        <f t="shared" si="17"/>
        <v>5.2497152753910332E-3</v>
      </c>
      <c r="F117" s="81">
        <f t="shared" si="22"/>
        <v>-0.10945984567019149</v>
      </c>
      <c r="G117" s="7"/>
      <c r="H117" s="337">
        <v>8068</v>
      </c>
      <c r="I117" s="337">
        <v>7772</v>
      </c>
      <c r="J117" s="8">
        <f t="shared" si="23"/>
        <v>0.3340066182474537</v>
      </c>
      <c r="K117" s="81">
        <f t="shared" si="24"/>
        <v>-3.6688150718889437E-2</v>
      </c>
      <c r="L117" s="19"/>
      <c r="M117"/>
      <c r="N117"/>
      <c r="O117"/>
    </row>
    <row r="118" spans="1:17" s="13" customFormat="1" ht="15" customHeight="1">
      <c r="A118" s="550"/>
      <c r="B118" s="105" t="s">
        <v>48</v>
      </c>
      <c r="C118" s="33">
        <v>678</v>
      </c>
      <c r="D118" s="19">
        <v>636</v>
      </c>
      <c r="E118" s="17">
        <f t="shared" ref="E118:E122" si="25">D118/$D$27</f>
        <v>1.071507995875705E-3</v>
      </c>
      <c r="F118" s="81">
        <f t="shared" si="22"/>
        <v>-6.1946902654867256E-2</v>
      </c>
      <c r="G118" s="7"/>
      <c r="H118" s="337">
        <v>1604</v>
      </c>
      <c r="I118" s="337">
        <v>1478</v>
      </c>
      <c r="J118" s="8">
        <f t="shared" si="23"/>
        <v>6.3517985302333574E-2</v>
      </c>
      <c r="K118" s="81">
        <f t="shared" si="24"/>
        <v>-7.8553615960099757E-2</v>
      </c>
      <c r="L118" s="19"/>
      <c r="M118"/>
      <c r="N118"/>
      <c r="O118"/>
    </row>
    <row r="119" spans="1:17" s="13" customFormat="1" ht="15" customHeight="1">
      <c r="A119" s="550"/>
      <c r="B119" s="105" t="s">
        <v>49</v>
      </c>
      <c r="C119" s="33">
        <v>8</v>
      </c>
      <c r="D119" s="19">
        <v>5</v>
      </c>
      <c r="E119" s="17">
        <f t="shared" si="25"/>
        <v>8.4238049990228383E-6</v>
      </c>
      <c r="F119" s="81">
        <f t="shared" si="22"/>
        <v>-0.375</v>
      </c>
      <c r="G119" s="18"/>
      <c r="H119" s="7">
        <v>9</v>
      </c>
      <c r="I119" s="7">
        <v>8</v>
      </c>
      <c r="J119" s="8">
        <f t="shared" si="23"/>
        <v>3.4380506252954576E-4</v>
      </c>
      <c r="K119" s="81">
        <f t="shared" si="24"/>
        <v>-0.1111111111111111</v>
      </c>
      <c r="L119" s="19"/>
      <c r="M119"/>
      <c r="N119"/>
      <c r="O119"/>
    </row>
    <row r="120" spans="1:17" s="13" customFormat="1" ht="15" customHeight="1">
      <c r="A120" s="550"/>
      <c r="B120" s="105" t="s">
        <v>125</v>
      </c>
      <c r="C120" s="34">
        <v>693</v>
      </c>
      <c r="D120" s="19">
        <v>544</v>
      </c>
      <c r="E120" s="17">
        <f t="shared" si="25"/>
        <v>9.1650998389368487E-4</v>
      </c>
      <c r="F120" s="81">
        <f t="shared" si="22"/>
        <v>-0.21500721500721501</v>
      </c>
      <c r="G120" s="7"/>
      <c r="H120" s="338">
        <v>913</v>
      </c>
      <c r="I120" s="338">
        <v>744</v>
      </c>
      <c r="J120" s="8">
        <f t="shared" si="23"/>
        <v>3.1973870815247753E-2</v>
      </c>
      <c r="K120" s="81">
        <f t="shared" si="24"/>
        <v>-0.18510405257393209</v>
      </c>
      <c r="L120" s="19"/>
      <c r="M120"/>
      <c r="N120"/>
      <c r="O120"/>
    </row>
    <row r="121" spans="1:17" s="13" customFormat="1" ht="15" customHeight="1">
      <c r="A121" s="550"/>
      <c r="B121" s="105" t="s">
        <v>18</v>
      </c>
      <c r="C121" s="35">
        <v>148</v>
      </c>
      <c r="D121" s="19">
        <v>126</v>
      </c>
      <c r="E121" s="17">
        <f t="shared" si="25"/>
        <v>2.1227988597537553E-4</v>
      </c>
      <c r="F121" s="81">
        <f t="shared" si="22"/>
        <v>-0.14864864864864866</v>
      </c>
      <c r="G121" s="7"/>
      <c r="H121" s="338">
        <v>170</v>
      </c>
      <c r="I121" s="338">
        <v>148</v>
      </c>
      <c r="J121" s="8">
        <f t="shared" si="23"/>
        <v>6.3603936567965961E-3</v>
      </c>
      <c r="K121" s="81">
        <f t="shared" si="24"/>
        <v>-0.12941176470588237</v>
      </c>
      <c r="L121" s="19"/>
      <c r="M121"/>
      <c r="N121"/>
      <c r="O121"/>
    </row>
    <row r="122" spans="1:17" s="13" customFormat="1" ht="15" customHeight="1">
      <c r="A122" s="550"/>
      <c r="B122" s="106" t="s">
        <v>306</v>
      </c>
      <c r="C122" s="36">
        <v>10513</v>
      </c>
      <c r="D122" s="535">
        <v>9676</v>
      </c>
      <c r="E122" s="15">
        <f t="shared" si="25"/>
        <v>1.6301747434108997E-2</v>
      </c>
      <c r="F122" s="368">
        <f t="shared" si="22"/>
        <v>-7.9615713878055744E-2</v>
      </c>
      <c r="G122" s="16"/>
      <c r="H122" s="325">
        <v>23997</v>
      </c>
      <c r="I122" s="325">
        <v>23269</v>
      </c>
      <c r="J122" s="5">
        <f t="shared" si="23"/>
        <v>1</v>
      </c>
      <c r="K122" s="120">
        <f t="shared" si="24"/>
        <v>-3.0337125474017585E-2</v>
      </c>
      <c r="L122" s="19"/>
      <c r="M122"/>
      <c r="N122"/>
      <c r="O122"/>
    </row>
    <row r="123" spans="1:17" s="13" customFormat="1" ht="15" customHeight="1">
      <c r="A123" s="252"/>
      <c r="B123" s="253"/>
      <c r="C123" s="250"/>
      <c r="D123" s="250"/>
      <c r="E123" s="4"/>
      <c r="F123" s="310"/>
      <c r="G123" s="12"/>
      <c r="H123" s="251"/>
      <c r="I123" s="251"/>
      <c r="J123" s="4"/>
      <c r="K123" s="310"/>
      <c r="L123" s="19"/>
      <c r="M123"/>
      <c r="N123"/>
      <c r="O123"/>
    </row>
    <row r="124" spans="1:17" s="18" customFormat="1" ht="14.25" customHeight="1">
      <c r="A124" s="556" t="s">
        <v>251</v>
      </c>
      <c r="B124" s="556"/>
      <c r="C124" s="556"/>
      <c r="D124" s="556"/>
      <c r="E124" s="556"/>
      <c r="F124" s="556"/>
      <c r="G124" s="556"/>
      <c r="H124" s="556"/>
      <c r="I124" s="556"/>
      <c r="J124" s="556"/>
      <c r="K124" s="556"/>
      <c r="L124" s="102"/>
      <c r="M124" s="103"/>
    </row>
    <row r="125" spans="1:17" s="18" customFormat="1" ht="22.5" customHeight="1">
      <c r="A125" s="565" t="s">
        <v>252</v>
      </c>
      <c r="B125" s="565"/>
      <c r="C125" s="565"/>
      <c r="D125" s="565"/>
      <c r="E125" s="565"/>
      <c r="F125" s="565"/>
      <c r="G125" s="565"/>
      <c r="H125" s="565"/>
      <c r="I125" s="565"/>
      <c r="J125" s="565"/>
      <c r="K125" s="565"/>
      <c r="L125" s="102"/>
      <c r="M125" s="103"/>
    </row>
    <row r="126" spans="1:17" s="18" customFormat="1" ht="13.5" customHeight="1">
      <c r="A126" s="556" t="s">
        <v>253</v>
      </c>
      <c r="B126" s="556"/>
      <c r="C126" s="556"/>
      <c r="D126" s="556"/>
      <c r="E126" s="556"/>
      <c r="F126" s="556"/>
      <c r="G126" s="556"/>
      <c r="H126" s="556"/>
      <c r="I126" s="556"/>
      <c r="J126" s="556"/>
      <c r="K126" s="556"/>
      <c r="L126" s="102"/>
      <c r="M126" s="103"/>
    </row>
    <row r="127" spans="1:17" s="18" customFormat="1" ht="15" customHeight="1">
      <c r="A127" s="551" t="s">
        <v>254</v>
      </c>
      <c r="B127" s="551"/>
      <c r="C127" s="551"/>
      <c r="D127" s="551"/>
      <c r="E127" s="551"/>
      <c r="F127" s="551"/>
      <c r="G127" s="551"/>
      <c r="H127" s="551"/>
      <c r="I127" s="551"/>
      <c r="J127" s="551"/>
      <c r="K127" s="311"/>
      <c r="L127" s="102"/>
      <c r="M127" s="103"/>
    </row>
    <row r="128" spans="1:17" s="18" customFormat="1" ht="25.15" customHeight="1">
      <c r="A128" s="552" t="s">
        <v>255</v>
      </c>
      <c r="B128" s="552"/>
      <c r="C128" s="552"/>
      <c r="D128" s="552"/>
      <c r="E128" s="552"/>
      <c r="F128" s="552"/>
      <c r="G128" s="552"/>
      <c r="H128" s="552"/>
      <c r="I128" s="552"/>
      <c r="J128" s="552"/>
      <c r="K128" s="311"/>
      <c r="L128" s="102"/>
      <c r="M128" s="103"/>
    </row>
    <row r="129" spans="1:13" s="18" customFormat="1" ht="13.5" customHeight="1">
      <c r="A129" s="564" t="s">
        <v>302</v>
      </c>
      <c r="B129" s="564"/>
      <c r="C129" s="243"/>
      <c r="D129" s="243"/>
      <c r="E129" s="243"/>
      <c r="F129" s="312"/>
      <c r="G129" s="243"/>
      <c r="H129" s="243"/>
      <c r="I129" s="243"/>
      <c r="J129" s="243"/>
      <c r="K129" s="312"/>
      <c r="L129" s="102"/>
      <c r="M129" s="103"/>
    </row>
    <row r="130" spans="1:13" s="18" customFormat="1" ht="25.15" customHeight="1">
      <c r="A130" s="556" t="s">
        <v>256</v>
      </c>
      <c r="B130" s="556"/>
      <c r="C130" s="556"/>
      <c r="D130" s="556"/>
      <c r="E130" s="556"/>
      <c r="F130" s="556"/>
      <c r="G130" s="556"/>
      <c r="H130" s="556"/>
      <c r="I130" s="556"/>
      <c r="J130" s="556"/>
      <c r="K130" s="311"/>
      <c r="L130" s="102"/>
      <c r="M130" s="103"/>
    </row>
    <row r="131" spans="1:13" s="18" customFormat="1" ht="19.149999999999999" customHeight="1">
      <c r="A131" s="242" t="s">
        <v>128</v>
      </c>
      <c r="B131" s="241"/>
      <c r="C131" s="240"/>
      <c r="D131" s="240"/>
      <c r="E131" s="244"/>
      <c r="F131" s="315"/>
      <c r="G131" s="240"/>
      <c r="H131" s="240"/>
      <c r="I131" s="240"/>
      <c r="J131" s="244"/>
      <c r="K131" s="313"/>
      <c r="L131" s="102"/>
      <c r="M131" s="103"/>
    </row>
    <row r="133" spans="1:13" ht="15" customHeight="1">
      <c r="B133" s="127"/>
    </row>
    <row r="135" spans="1:13" ht="32.25" customHeight="1"/>
  </sheetData>
  <mergeCells count="26">
    <mergeCell ref="A130:J130"/>
    <mergeCell ref="C3:F3"/>
    <mergeCell ref="H3:K3"/>
    <mergeCell ref="D4:E4"/>
    <mergeCell ref="F4:F5"/>
    <mergeCell ref="A62:A66"/>
    <mergeCell ref="A95:A108"/>
    <mergeCell ref="A124:K124"/>
    <mergeCell ref="A59:A61"/>
    <mergeCell ref="A129:B129"/>
    <mergeCell ref="A125:K125"/>
    <mergeCell ref="A81:A94"/>
    <mergeCell ref="A126:K126"/>
    <mergeCell ref="A6:A27"/>
    <mergeCell ref="A67:A80"/>
    <mergeCell ref="K4:K5"/>
    <mergeCell ref="I4:J4"/>
    <mergeCell ref="A109:A122"/>
    <mergeCell ref="A127:J127"/>
    <mergeCell ref="A128:J128"/>
    <mergeCell ref="A43:A49"/>
    <mergeCell ref="A28:A31"/>
    <mergeCell ref="A32:A35"/>
    <mergeCell ref="A36:A38"/>
    <mergeCell ref="A39:A42"/>
    <mergeCell ref="A50:A58"/>
  </mergeCells>
  <conditionalFormatting sqref="H6:H27 C6:C64 H28:I122 C66:C122">
    <cfRule type="cellIs" dxfId="2" priority="2" operator="equal">
      <formula>"np"</formula>
    </cfRule>
    <cfRule type="cellIs" dxfId="1" priority="3" operator="equal">
      <formula>"&lt;5"</formula>
    </cfRule>
    <cfRule type="cellIs" dxfId="0" priority="4" operator="between">
      <formula>1</formula>
      <formula>4</formula>
    </cfRule>
  </conditionalFormatting>
  <hyperlinks>
    <hyperlink ref="A1" location="Contents!A1" display="&lt;Back to contents&gt;" xr:uid="{00000000-0004-0000-0100-000000000000}"/>
  </hyperlinks>
  <pageMargins left="0.39370078740157483" right="0.39370078740157483" top="0.39370078740157483" bottom="0.11811023622047245" header="0" footer="0"/>
  <pageSetup paperSize="8" scale="57" orientation="portrait" r:id="rId1"/>
  <headerFooter alignWithMargins="0"/>
  <rowBreaks count="1" manualBreakCount="1">
    <brk id="9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21"/>
  <sheetViews>
    <sheetView showGridLines="0"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9.140625" defaultRowHeight="15" customHeight="1"/>
  <cols>
    <col min="1" max="1" width="23.7109375" style="19" customWidth="1"/>
    <col min="2" max="2" width="78" style="6" customWidth="1"/>
    <col min="3" max="3" width="8.85546875" style="19" customWidth="1"/>
    <col min="4" max="4" width="9.85546875" style="19" customWidth="1"/>
    <col min="5" max="5" width="9" style="81" customWidth="1"/>
    <col min="6" max="6" width="9.7109375" style="81" customWidth="1"/>
    <col min="7" max="7" width="1.28515625" style="19" customWidth="1"/>
    <col min="8" max="9" width="9.85546875" style="19" customWidth="1"/>
    <col min="10" max="10" width="9" style="17" customWidth="1"/>
    <col min="11" max="11" width="9.7109375" style="81" customWidth="1"/>
    <col min="12" max="16384" width="9.140625" style="19"/>
  </cols>
  <sheetData>
    <row r="1" spans="1:13" ht="15" customHeight="1">
      <c r="A1" s="22" t="s">
        <v>111</v>
      </c>
    </row>
    <row r="2" spans="1:13" s="174" customFormat="1" ht="30" customHeight="1">
      <c r="A2" s="199" t="s">
        <v>310</v>
      </c>
      <c r="E2" s="339"/>
      <c r="F2" s="339"/>
      <c r="J2" s="175"/>
      <c r="K2" s="339"/>
    </row>
    <row r="3" spans="1:13" ht="15" customHeight="1">
      <c r="A3" s="566" t="s">
        <v>38</v>
      </c>
      <c r="B3" s="566"/>
      <c r="C3" s="557" t="s">
        <v>0</v>
      </c>
      <c r="D3" s="557"/>
      <c r="E3" s="557"/>
      <c r="F3" s="557"/>
      <c r="G3" s="2"/>
      <c r="H3" s="557" t="s">
        <v>1</v>
      </c>
      <c r="I3" s="557"/>
      <c r="J3" s="557"/>
      <c r="K3" s="557"/>
    </row>
    <row r="4" spans="1:13" ht="15" customHeight="1">
      <c r="A4" s="567"/>
      <c r="B4" s="567"/>
      <c r="C4" s="9">
        <v>2021</v>
      </c>
      <c r="D4" s="549">
        <v>2022</v>
      </c>
      <c r="E4" s="549"/>
      <c r="F4" s="569" t="s">
        <v>288</v>
      </c>
      <c r="G4" s="9"/>
      <c r="H4" s="9">
        <v>2021</v>
      </c>
      <c r="I4" s="549">
        <v>2022</v>
      </c>
      <c r="J4" s="549"/>
      <c r="K4" s="569" t="s">
        <v>288</v>
      </c>
    </row>
    <row r="5" spans="1:13" ht="15" customHeight="1">
      <c r="A5" s="568"/>
      <c r="B5" s="568"/>
      <c r="C5" s="10" t="s">
        <v>95</v>
      </c>
      <c r="D5" s="10" t="s">
        <v>95</v>
      </c>
      <c r="E5" s="340" t="s">
        <v>96</v>
      </c>
      <c r="F5" s="570"/>
      <c r="G5" s="10"/>
      <c r="H5" s="10" t="s">
        <v>95</v>
      </c>
      <c r="I5" s="10" t="s">
        <v>95</v>
      </c>
      <c r="J5" s="11" t="s">
        <v>96</v>
      </c>
      <c r="K5" s="570"/>
    </row>
    <row r="6" spans="1:13" ht="15" customHeight="1">
      <c r="A6" s="553" t="s">
        <v>97</v>
      </c>
      <c r="B6" s="180" t="s">
        <v>2</v>
      </c>
      <c r="C6" s="200">
        <v>10867</v>
      </c>
      <c r="D6" s="200">
        <v>11464</v>
      </c>
      <c r="E6" s="308">
        <f>D6/$D$27</f>
        <v>2.2187642737146882E-2</v>
      </c>
      <c r="F6" s="308">
        <f t="shared" ref="F6:F30" si="0">IF(ISERROR((D6-C6)/C6),".",(D6-C6)/C6)</f>
        <v>5.4936965123769207E-2</v>
      </c>
      <c r="G6" s="151"/>
      <c r="H6" s="365">
        <v>56046</v>
      </c>
      <c r="I6" s="365">
        <v>58793</v>
      </c>
      <c r="J6" s="150">
        <f>I6/$I$27</f>
        <v>4.1879651474225274E-2</v>
      </c>
      <c r="K6" s="308">
        <f t="shared" ref="K6:K68" si="1">IF(ISERROR((I6-H6)/H6),".",(I6-H6)/H6)</f>
        <v>4.9013310494950578E-2</v>
      </c>
      <c r="L6" s="122"/>
      <c r="M6" s="122"/>
    </row>
    <row r="7" spans="1:13" ht="15" customHeight="1">
      <c r="A7" s="554"/>
      <c r="B7" s="182" t="s">
        <v>3</v>
      </c>
      <c r="C7" s="37">
        <v>24</v>
      </c>
      <c r="D7" s="37">
        <v>20</v>
      </c>
      <c r="E7" s="81">
        <f t="shared" ref="E7:E27" si="2">D7/$D$27</f>
        <v>3.8708378815678441E-5</v>
      </c>
      <c r="F7" s="81">
        <f t="shared" si="0"/>
        <v>-0.16666666666666666</v>
      </c>
      <c r="G7" s="18"/>
      <c r="H7" s="366">
        <v>70</v>
      </c>
      <c r="I7" s="366">
        <v>72</v>
      </c>
      <c r="J7" s="17">
        <f t="shared" ref="J7:J27" si="3">I7/$I$27</f>
        <v>5.1287311519130165E-5</v>
      </c>
      <c r="K7" s="81">
        <f t="shared" si="1"/>
        <v>2.8571428571428571E-2</v>
      </c>
      <c r="L7" s="122"/>
      <c r="M7" s="122"/>
    </row>
    <row r="8" spans="1:13" ht="15" customHeight="1">
      <c r="A8" s="554"/>
      <c r="B8" s="182" t="s">
        <v>138</v>
      </c>
      <c r="C8" s="37">
        <v>2889</v>
      </c>
      <c r="D8" s="37">
        <v>3167</v>
      </c>
      <c r="E8" s="81">
        <f t="shared" si="2"/>
        <v>6.1294717854626811E-3</v>
      </c>
      <c r="F8" s="81">
        <f t="shared" si="0"/>
        <v>9.6227068189685017E-2</v>
      </c>
      <c r="G8" s="18"/>
      <c r="H8" s="366">
        <v>10591</v>
      </c>
      <c r="I8" s="366">
        <v>10983</v>
      </c>
      <c r="J8" s="17">
        <f t="shared" si="3"/>
        <v>7.8234519779806482E-3</v>
      </c>
      <c r="K8" s="81">
        <f t="shared" si="1"/>
        <v>3.7012557832121616E-2</v>
      </c>
      <c r="L8" s="122"/>
      <c r="M8" s="122"/>
    </row>
    <row r="9" spans="1:13" ht="15" customHeight="1">
      <c r="A9" s="554"/>
      <c r="B9" s="182" t="s">
        <v>4</v>
      </c>
      <c r="C9" s="37">
        <v>2854</v>
      </c>
      <c r="D9" s="37">
        <v>2309</v>
      </c>
      <c r="E9" s="81">
        <f t="shared" si="2"/>
        <v>4.4688823342700764E-3</v>
      </c>
      <c r="F9" s="81">
        <f t="shared" si="0"/>
        <v>-0.19096005606166783</v>
      </c>
      <c r="G9" s="7"/>
      <c r="H9" s="366">
        <v>7615</v>
      </c>
      <c r="I9" s="366">
        <v>7295</v>
      </c>
      <c r="J9" s="17">
        <f t="shared" si="3"/>
        <v>5.1964019101674247E-3</v>
      </c>
      <c r="K9" s="81">
        <f t="shared" si="1"/>
        <v>-4.2022324359816149E-2</v>
      </c>
      <c r="L9" s="122"/>
      <c r="M9" s="122"/>
    </row>
    <row r="10" spans="1:13" ht="15" customHeight="1">
      <c r="A10" s="554"/>
      <c r="B10" s="182" t="s">
        <v>5</v>
      </c>
      <c r="C10" s="37">
        <v>104207</v>
      </c>
      <c r="D10" s="37">
        <v>114442</v>
      </c>
      <c r="E10" s="81">
        <f t="shared" si="2"/>
        <v>0.2214932144211936</v>
      </c>
      <c r="F10" s="81">
        <f t="shared" si="0"/>
        <v>9.8217970002015223E-2</v>
      </c>
      <c r="G10" s="7"/>
      <c r="H10" s="366">
        <v>272758</v>
      </c>
      <c r="I10" s="366">
        <v>263677</v>
      </c>
      <c r="J10" s="17">
        <f t="shared" si="3"/>
        <v>0.18782339499207895</v>
      </c>
      <c r="K10" s="81">
        <f t="shared" si="1"/>
        <v>-3.3293248960617104E-2</v>
      </c>
      <c r="L10" s="122"/>
      <c r="M10" s="122"/>
    </row>
    <row r="11" spans="1:13" ht="15" customHeight="1">
      <c r="A11" s="554"/>
      <c r="B11" s="182" t="s">
        <v>6</v>
      </c>
      <c r="C11" s="37">
        <v>101</v>
      </c>
      <c r="D11" s="37">
        <v>158</v>
      </c>
      <c r="E11" s="81">
        <f t="shared" si="2"/>
        <v>3.0579619264385968E-4</v>
      </c>
      <c r="F11" s="81">
        <f t="shared" si="0"/>
        <v>0.5643564356435643</v>
      </c>
      <c r="G11" s="18"/>
      <c r="H11" s="366">
        <v>130</v>
      </c>
      <c r="I11" s="366">
        <v>164</v>
      </c>
      <c r="J11" s="17">
        <f t="shared" si="3"/>
        <v>1.1682109846024094E-4</v>
      </c>
      <c r="K11" s="81">
        <f t="shared" si="1"/>
        <v>0.26153846153846155</v>
      </c>
      <c r="L11" s="122"/>
      <c r="M11" s="122"/>
    </row>
    <row r="12" spans="1:13" ht="15" customHeight="1">
      <c r="A12" s="554"/>
      <c r="B12" s="182" t="s">
        <v>7</v>
      </c>
      <c r="C12" s="37">
        <v>9224</v>
      </c>
      <c r="D12" s="37">
        <v>9310</v>
      </c>
      <c r="E12" s="81">
        <f t="shared" si="2"/>
        <v>1.8018750338698316E-2</v>
      </c>
      <c r="F12" s="81">
        <f t="shared" si="0"/>
        <v>9.3235039028620997E-3</v>
      </c>
      <c r="G12" s="7"/>
      <c r="H12" s="366">
        <v>17544</v>
      </c>
      <c r="I12" s="366">
        <v>17611</v>
      </c>
      <c r="J12" s="17">
        <f t="shared" si="3"/>
        <v>1.2544733932825019E-2</v>
      </c>
      <c r="K12" s="81">
        <f t="shared" si="1"/>
        <v>3.818969448244414E-3</v>
      </c>
      <c r="L12" s="122"/>
      <c r="M12" s="122"/>
    </row>
    <row r="13" spans="1:13" ht="15" customHeight="1">
      <c r="A13" s="554"/>
      <c r="B13" s="182" t="s">
        <v>8</v>
      </c>
      <c r="C13" s="37">
        <v>4468</v>
      </c>
      <c r="D13" s="37">
        <v>4696</v>
      </c>
      <c r="E13" s="81">
        <f t="shared" si="2"/>
        <v>9.0887273459212981E-3</v>
      </c>
      <c r="F13" s="81">
        <f t="shared" si="0"/>
        <v>5.1029543419874666E-2</v>
      </c>
      <c r="G13" s="7"/>
      <c r="H13" s="366">
        <v>7981</v>
      </c>
      <c r="I13" s="366">
        <v>8130</v>
      </c>
      <c r="J13" s="17">
        <f t="shared" si="3"/>
        <v>5.7911922590351151E-3</v>
      </c>
      <c r="K13" s="81">
        <f t="shared" si="1"/>
        <v>1.8669339681744144E-2</v>
      </c>
      <c r="L13" s="122"/>
      <c r="M13" s="122"/>
    </row>
    <row r="14" spans="1:13" ht="15" customHeight="1">
      <c r="A14" s="554"/>
      <c r="B14" s="182" t="s">
        <v>9</v>
      </c>
      <c r="C14" s="37">
        <v>33714</v>
      </c>
      <c r="D14" s="37">
        <v>27956</v>
      </c>
      <c r="E14" s="81">
        <f t="shared" si="2"/>
        <v>5.4106571908555327E-2</v>
      </c>
      <c r="F14" s="81">
        <f t="shared" si="0"/>
        <v>-0.17078958296256747</v>
      </c>
      <c r="G14" s="7"/>
      <c r="H14" s="366">
        <v>47973</v>
      </c>
      <c r="I14" s="366">
        <v>44138</v>
      </c>
      <c r="J14" s="17">
        <f t="shared" si="3"/>
        <v>3.1440546608768993E-2</v>
      </c>
      <c r="K14" s="81">
        <f t="shared" si="1"/>
        <v>-7.9940800033352091E-2</v>
      </c>
      <c r="L14" s="122"/>
      <c r="M14" s="122"/>
    </row>
    <row r="15" spans="1:13" ht="15" customHeight="1">
      <c r="A15" s="554"/>
      <c r="B15" s="183" t="s">
        <v>116</v>
      </c>
      <c r="C15" s="38">
        <v>168348</v>
      </c>
      <c r="D15" s="38">
        <v>173522</v>
      </c>
      <c r="E15" s="249">
        <f t="shared" si="2"/>
        <v>0.33583776544270771</v>
      </c>
      <c r="F15" s="249">
        <f t="shared" si="0"/>
        <v>3.073395585335139E-2</v>
      </c>
      <c r="G15" s="12"/>
      <c r="H15" s="367">
        <v>420708</v>
      </c>
      <c r="I15" s="367">
        <v>410863</v>
      </c>
      <c r="J15" s="14">
        <f t="shared" si="3"/>
        <v>0.29266748156506078</v>
      </c>
      <c r="K15" s="249">
        <f t="shared" si="1"/>
        <v>-2.3401028742025348E-2</v>
      </c>
      <c r="L15" s="122"/>
      <c r="M15" s="122"/>
    </row>
    <row r="16" spans="1:13" ht="15" customHeight="1">
      <c r="A16" s="554"/>
      <c r="B16" s="182" t="s">
        <v>10</v>
      </c>
      <c r="C16" s="37">
        <v>1146</v>
      </c>
      <c r="D16" s="37">
        <v>1018</v>
      </c>
      <c r="E16" s="81">
        <f t="shared" si="2"/>
        <v>1.9702564817180327E-3</v>
      </c>
      <c r="F16" s="81">
        <f t="shared" si="0"/>
        <v>-0.11169284467713787</v>
      </c>
      <c r="G16" s="7"/>
      <c r="H16" s="366">
        <v>4052</v>
      </c>
      <c r="I16" s="366">
        <v>3524</v>
      </c>
      <c r="J16" s="17">
        <f t="shared" si="3"/>
        <v>2.5102289693529822E-3</v>
      </c>
      <c r="K16" s="81">
        <f t="shared" si="1"/>
        <v>-0.13030602171767028</v>
      </c>
      <c r="L16" s="122"/>
      <c r="M16" s="122"/>
    </row>
    <row r="17" spans="1:13" ht="15" customHeight="1">
      <c r="A17" s="554"/>
      <c r="B17" s="182" t="s">
        <v>11</v>
      </c>
      <c r="C17" s="37">
        <v>42335</v>
      </c>
      <c r="D17" s="37">
        <v>39927</v>
      </c>
      <c r="E17" s="81">
        <f t="shared" si="2"/>
        <v>7.7275472048679655E-2</v>
      </c>
      <c r="F17" s="81">
        <f t="shared" si="0"/>
        <v>-5.6879650407464274E-2</v>
      </c>
      <c r="G17" s="7"/>
      <c r="H17" s="366">
        <v>136641</v>
      </c>
      <c r="I17" s="366">
        <v>133122</v>
      </c>
      <c r="J17" s="17">
        <f t="shared" si="3"/>
        <v>9.482596505624509E-2</v>
      </c>
      <c r="K17" s="81">
        <f t="shared" si="1"/>
        <v>-2.5753617142731684E-2</v>
      </c>
      <c r="L17" s="122"/>
      <c r="M17" s="122"/>
    </row>
    <row r="18" spans="1:13" ht="15" customHeight="1">
      <c r="A18" s="554"/>
      <c r="B18" s="182" t="s">
        <v>12</v>
      </c>
      <c r="C18" s="37">
        <v>266209</v>
      </c>
      <c r="D18" s="37">
        <v>251058</v>
      </c>
      <c r="E18" s="81">
        <f t="shared" si="2"/>
        <v>0.48590240843532989</v>
      </c>
      <c r="F18" s="81">
        <f t="shared" si="0"/>
        <v>-5.6913928529839335E-2</v>
      </c>
      <c r="G18" s="7"/>
      <c r="H18" s="366">
        <v>819560</v>
      </c>
      <c r="I18" s="366">
        <v>785787</v>
      </c>
      <c r="J18" s="17">
        <f t="shared" si="3"/>
        <v>0.55973475912059356</v>
      </c>
      <c r="K18" s="81">
        <f t="shared" si="1"/>
        <v>-4.120869734979745E-2</v>
      </c>
      <c r="L18" s="122"/>
      <c r="M18" s="122"/>
    </row>
    <row r="19" spans="1:13" ht="15" customHeight="1">
      <c r="A19" s="554"/>
      <c r="B19" s="182" t="s">
        <v>13</v>
      </c>
      <c r="C19" s="37">
        <v>5014</v>
      </c>
      <c r="D19" s="37">
        <v>4272</v>
      </c>
      <c r="E19" s="81">
        <f t="shared" si="2"/>
        <v>8.2681097150289155E-3</v>
      </c>
      <c r="F19" s="81">
        <f t="shared" si="0"/>
        <v>-0.14798564020741922</v>
      </c>
      <c r="G19" s="7"/>
      <c r="H19" s="366">
        <v>11017</v>
      </c>
      <c r="I19" s="366">
        <v>10448</v>
      </c>
      <c r="J19" s="17">
        <f t="shared" si="3"/>
        <v>7.4423587604426668E-3</v>
      </c>
      <c r="K19" s="81">
        <f t="shared" si="1"/>
        <v>-5.1647453934827996E-2</v>
      </c>
      <c r="L19" s="122"/>
      <c r="M19" s="122"/>
    </row>
    <row r="20" spans="1:13" ht="15" customHeight="1">
      <c r="A20" s="554"/>
      <c r="B20" s="182" t="s">
        <v>14</v>
      </c>
      <c r="C20" s="37">
        <v>830</v>
      </c>
      <c r="D20" s="37">
        <v>267</v>
      </c>
      <c r="E20" s="81">
        <f t="shared" si="2"/>
        <v>5.1675685718930722E-4</v>
      </c>
      <c r="F20" s="81">
        <f t="shared" si="0"/>
        <v>-0.67831325301204815</v>
      </c>
      <c r="G20" s="7"/>
      <c r="H20" s="366">
        <v>1504</v>
      </c>
      <c r="I20" s="366">
        <v>571</v>
      </c>
      <c r="J20" s="17">
        <f t="shared" si="3"/>
        <v>4.0673687329754619E-4</v>
      </c>
      <c r="K20" s="81">
        <f t="shared" si="1"/>
        <v>-0.62034574468085102</v>
      </c>
      <c r="L20" s="122"/>
      <c r="M20" s="122"/>
    </row>
    <row r="21" spans="1:13" ht="15" customHeight="1">
      <c r="A21" s="554"/>
      <c r="B21" s="182" t="s">
        <v>15</v>
      </c>
      <c r="C21" s="37">
        <v>11138</v>
      </c>
      <c r="D21" s="37">
        <v>13962</v>
      </c>
      <c r="E21" s="81">
        <f t="shared" si="2"/>
        <v>2.702231925122512E-2</v>
      </c>
      <c r="F21" s="81">
        <f t="shared" si="0"/>
        <v>0.25354641766924046</v>
      </c>
      <c r="G21" s="7"/>
      <c r="H21" s="366">
        <v>18827</v>
      </c>
      <c r="I21" s="366">
        <v>20381</v>
      </c>
      <c r="J21" s="17">
        <f t="shared" si="3"/>
        <v>1.4517870778769332E-2</v>
      </c>
      <c r="K21" s="81">
        <f t="shared" si="1"/>
        <v>8.2541031497317688E-2</v>
      </c>
      <c r="L21" s="122"/>
      <c r="M21" s="122"/>
    </row>
    <row r="22" spans="1:13" ht="15" customHeight="1">
      <c r="A22" s="554"/>
      <c r="B22" s="182" t="s">
        <v>241</v>
      </c>
      <c r="C22" s="37">
        <v>5452</v>
      </c>
      <c r="D22" s="37">
        <v>4695</v>
      </c>
      <c r="E22" s="81">
        <f t="shared" si="2"/>
        <v>9.0867919269805135E-3</v>
      </c>
      <c r="F22" s="81">
        <f t="shared" si="0"/>
        <v>-0.1388481291269259</v>
      </c>
      <c r="G22" s="7"/>
      <c r="H22" s="366">
        <v>5607</v>
      </c>
      <c r="I22" s="366">
        <v>5582</v>
      </c>
      <c r="J22" s="17">
        <f t="shared" si="3"/>
        <v>3.9761912902747864E-3</v>
      </c>
      <c r="K22" s="81">
        <f t="shared" si="1"/>
        <v>-4.4587123238808632E-3</v>
      </c>
      <c r="L22" s="122"/>
      <c r="M22" s="122"/>
    </row>
    <row r="23" spans="1:13" ht="15" customHeight="1">
      <c r="A23" s="554"/>
      <c r="B23" s="182" t="s">
        <v>16</v>
      </c>
      <c r="C23" s="37">
        <v>680</v>
      </c>
      <c r="D23" s="37">
        <v>886</v>
      </c>
      <c r="E23" s="81">
        <f t="shared" si="2"/>
        <v>1.714781181534555E-3</v>
      </c>
      <c r="F23" s="81">
        <f t="shared" si="0"/>
        <v>0.30294117647058821</v>
      </c>
      <c r="G23" s="18"/>
      <c r="H23" s="366">
        <v>896</v>
      </c>
      <c r="I23" s="366">
        <v>1128</v>
      </c>
      <c r="J23" s="17">
        <f t="shared" si="3"/>
        <v>8.03501213799706E-4</v>
      </c>
      <c r="K23" s="81">
        <f t="shared" si="1"/>
        <v>0.25892857142857145</v>
      </c>
      <c r="L23" s="122"/>
      <c r="M23" s="122"/>
    </row>
    <row r="24" spans="1:13" s="13" customFormat="1" ht="15" customHeight="1">
      <c r="A24" s="554"/>
      <c r="B24" s="183" t="s">
        <v>117</v>
      </c>
      <c r="C24" s="38">
        <v>332804</v>
      </c>
      <c r="D24" s="38">
        <v>316085</v>
      </c>
      <c r="E24" s="249">
        <f t="shared" si="2"/>
        <v>0.611756895897686</v>
      </c>
      <c r="F24" s="249">
        <f t="shared" si="0"/>
        <v>-5.0236776000288461E-2</v>
      </c>
      <c r="G24" s="12"/>
      <c r="H24" s="367">
        <v>998104</v>
      </c>
      <c r="I24" s="367">
        <v>960543</v>
      </c>
      <c r="J24" s="14">
        <f t="shared" si="3"/>
        <v>0.68421761206277565</v>
      </c>
      <c r="K24" s="249">
        <f t="shared" si="1"/>
        <v>-3.7632350937377268E-2</v>
      </c>
      <c r="L24" s="122"/>
      <c r="M24" s="122"/>
    </row>
    <row r="25" spans="1:13" ht="15" customHeight="1">
      <c r="A25" s="554"/>
      <c r="B25" s="182" t="s">
        <v>17</v>
      </c>
      <c r="C25" s="37">
        <v>20011</v>
      </c>
      <c r="D25" s="37">
        <v>16982</v>
      </c>
      <c r="E25" s="81">
        <f t="shared" si="2"/>
        <v>3.2867284452392564E-2</v>
      </c>
      <c r="F25" s="81">
        <f t="shared" si="0"/>
        <v>-0.15136674828844135</v>
      </c>
      <c r="G25" s="7"/>
      <c r="H25" s="366">
        <v>25603</v>
      </c>
      <c r="I25" s="366">
        <v>21129</v>
      </c>
      <c r="J25" s="17">
        <f t="shared" si="3"/>
        <v>1.5050688959551407E-2</v>
      </c>
      <c r="K25" s="81">
        <f t="shared" si="1"/>
        <v>-0.17474514705307972</v>
      </c>
      <c r="L25" s="122"/>
      <c r="M25" s="122"/>
    </row>
    <row r="26" spans="1:13" ht="15" customHeight="1">
      <c r="A26" s="554"/>
      <c r="B26" s="182" t="s">
        <v>18</v>
      </c>
      <c r="C26" s="37">
        <v>8153</v>
      </c>
      <c r="D26" s="37">
        <v>10095</v>
      </c>
      <c r="E26" s="81">
        <f t="shared" si="2"/>
        <v>1.9538054207213693E-2</v>
      </c>
      <c r="F26" s="81">
        <f t="shared" si="0"/>
        <v>0.23819452962099841</v>
      </c>
      <c r="G26" s="7"/>
      <c r="H26" s="366">
        <v>9336</v>
      </c>
      <c r="I26" s="366">
        <v>11321</v>
      </c>
      <c r="J26" s="17">
        <f t="shared" si="3"/>
        <v>8.0642174126121201E-3</v>
      </c>
      <c r="K26" s="81">
        <f t="shared" si="1"/>
        <v>0.21261782347900599</v>
      </c>
      <c r="L26" s="122"/>
      <c r="M26" s="122"/>
    </row>
    <row r="27" spans="1:13" ht="15" customHeight="1">
      <c r="A27" s="555"/>
      <c r="B27" s="184" t="s">
        <v>19</v>
      </c>
      <c r="C27" s="201">
        <v>529316</v>
      </c>
      <c r="D27" s="201">
        <v>516684</v>
      </c>
      <c r="E27" s="368">
        <f t="shared" si="2"/>
        <v>1</v>
      </c>
      <c r="F27" s="120">
        <f t="shared" si="0"/>
        <v>-2.3864761314602242E-2</v>
      </c>
      <c r="G27" s="16"/>
      <c r="H27" s="369">
        <v>1453751</v>
      </c>
      <c r="I27" s="369">
        <v>1403856</v>
      </c>
      <c r="J27" s="15">
        <f t="shared" si="3"/>
        <v>1</v>
      </c>
      <c r="K27" s="120">
        <f t="shared" si="1"/>
        <v>-3.4321558506236624E-2</v>
      </c>
      <c r="L27" s="122"/>
      <c r="M27" s="122"/>
    </row>
    <row r="28" spans="1:13" ht="15" customHeight="1">
      <c r="A28" s="553" t="s">
        <v>248</v>
      </c>
      <c r="B28" s="180" t="s">
        <v>20</v>
      </c>
      <c r="C28" s="202">
        <v>216115</v>
      </c>
      <c r="D28" s="202">
        <v>215341</v>
      </c>
      <c r="E28" s="308">
        <f>D28/$D$31</f>
        <v>0.41677505012735055</v>
      </c>
      <c r="F28" s="308">
        <f t="shared" si="0"/>
        <v>-3.5814265553062029E-3</v>
      </c>
      <c r="G28" s="151"/>
      <c r="H28" s="370">
        <v>614217</v>
      </c>
      <c r="I28" s="370">
        <v>592169</v>
      </c>
      <c r="J28" s="150">
        <f>I28/$I$31</f>
        <v>0.42181605520794158</v>
      </c>
      <c r="K28" s="308">
        <f t="shared" si="1"/>
        <v>-3.5896108378634911E-2</v>
      </c>
      <c r="L28" s="122"/>
      <c r="M28" s="122"/>
    </row>
    <row r="29" spans="1:13" ht="15" customHeight="1">
      <c r="A29" s="554"/>
      <c r="B29" s="182" t="s">
        <v>240</v>
      </c>
      <c r="C29" s="39">
        <v>312045</v>
      </c>
      <c r="D29" s="39">
        <v>299671</v>
      </c>
      <c r="E29" s="81">
        <f>D29/$D$31</f>
        <v>0.57998892940365876</v>
      </c>
      <c r="F29" s="81">
        <f t="shared" si="0"/>
        <v>-3.9654537005880564E-2</v>
      </c>
      <c r="G29" s="7"/>
      <c r="H29" s="371">
        <v>837147</v>
      </c>
      <c r="I29" s="371">
        <v>808236</v>
      </c>
      <c r="J29" s="17">
        <f>I29/$I$31</f>
        <v>0.57572571545799567</v>
      </c>
      <c r="K29" s="81">
        <f t="shared" si="1"/>
        <v>-3.4535153324326551E-2</v>
      </c>
      <c r="L29" s="122"/>
      <c r="M29" s="122"/>
    </row>
    <row r="30" spans="1:13" ht="15" customHeight="1">
      <c r="A30" s="554"/>
      <c r="B30" s="182" t="s">
        <v>242</v>
      </c>
      <c r="C30" s="39">
        <v>1149</v>
      </c>
      <c r="D30" s="39">
        <v>1653</v>
      </c>
      <c r="E30" s="81">
        <f>D30/$D$31</f>
        <v>3.1992475091158234E-3</v>
      </c>
      <c r="F30" s="81">
        <f t="shared" si="0"/>
        <v>0.43864229765013057</v>
      </c>
      <c r="G30" s="7"/>
      <c r="H30" s="371">
        <v>2371</v>
      </c>
      <c r="I30" s="371">
        <v>3428</v>
      </c>
      <c r="J30" s="17">
        <f>I30/$I$31</f>
        <v>2.4418458873274752E-3</v>
      </c>
      <c r="K30" s="81">
        <f t="shared" si="1"/>
        <v>0.44580345845634756</v>
      </c>
      <c r="L30" s="122"/>
      <c r="M30" s="122"/>
    </row>
    <row r="31" spans="1:13" s="13" customFormat="1" ht="15" customHeight="1">
      <c r="A31" s="555"/>
      <c r="B31" s="184" t="s">
        <v>19</v>
      </c>
      <c r="C31" s="201">
        <v>529316</v>
      </c>
      <c r="D31" s="201">
        <v>516684</v>
      </c>
      <c r="E31" s="368">
        <f>D31/$D$31</f>
        <v>1</v>
      </c>
      <c r="F31" s="120">
        <f t="shared" ref="F31:F94" si="4">IF(ISERROR((D31-C31)/C31),".",(D31-C31)/C31)</f>
        <v>-2.3864761314602242E-2</v>
      </c>
      <c r="G31" s="16"/>
      <c r="H31" s="369">
        <v>1453751</v>
      </c>
      <c r="I31" s="369">
        <v>1403856</v>
      </c>
      <c r="J31" s="15">
        <f>I31/$I$31</f>
        <v>1</v>
      </c>
      <c r="K31" s="120">
        <f t="shared" si="1"/>
        <v>-3.4321558506236624E-2</v>
      </c>
      <c r="L31" s="122"/>
      <c r="M31" s="122"/>
    </row>
    <row r="32" spans="1:13" ht="15" customHeight="1">
      <c r="A32" s="550" t="s">
        <v>249</v>
      </c>
      <c r="B32" s="180" t="s">
        <v>21</v>
      </c>
      <c r="C32" s="203">
        <v>283805</v>
      </c>
      <c r="D32" s="203">
        <v>288216</v>
      </c>
      <c r="E32" s="308">
        <f>D32/$D$35</f>
        <v>0.55781870543697887</v>
      </c>
      <c r="F32" s="308">
        <f t="shared" si="4"/>
        <v>1.554236183294868E-2</v>
      </c>
      <c r="G32" s="151"/>
      <c r="H32" s="372">
        <v>788374</v>
      </c>
      <c r="I32" s="372">
        <v>762797</v>
      </c>
      <c r="J32" s="150">
        <f>I32/$I$35</f>
        <v>0.54335843562302688</v>
      </c>
      <c r="K32" s="308">
        <f t="shared" si="1"/>
        <v>-3.2442723884856681E-2</v>
      </c>
      <c r="L32" s="122"/>
      <c r="M32" s="122"/>
    </row>
    <row r="33" spans="1:13" ht="15" customHeight="1">
      <c r="A33" s="550"/>
      <c r="B33" s="182" t="s">
        <v>22</v>
      </c>
      <c r="C33" s="40">
        <v>143521</v>
      </c>
      <c r="D33" s="40">
        <v>124820</v>
      </c>
      <c r="E33" s="81">
        <f>D33/$D$35</f>
        <v>0.24157899218864914</v>
      </c>
      <c r="F33" s="81">
        <f t="shared" si="4"/>
        <v>-0.13030148898070665</v>
      </c>
      <c r="G33" s="7"/>
      <c r="H33" s="373">
        <v>333345</v>
      </c>
      <c r="I33" s="373">
        <v>316873</v>
      </c>
      <c r="J33" s="17">
        <f>I33/$I$35</f>
        <v>0.22571617031946298</v>
      </c>
      <c r="K33" s="81">
        <f t="shared" si="1"/>
        <v>-4.941427050053248E-2</v>
      </c>
      <c r="L33" s="122"/>
      <c r="M33" s="122"/>
    </row>
    <row r="34" spans="1:13" ht="15" customHeight="1">
      <c r="A34" s="550"/>
      <c r="B34" s="182" t="s">
        <v>23</v>
      </c>
      <c r="C34" s="40">
        <v>101989</v>
      </c>
      <c r="D34" s="40">
        <v>103626</v>
      </c>
      <c r="E34" s="81">
        <f>D34/$D$35</f>
        <v>0.2005597231576747</v>
      </c>
      <c r="F34" s="81">
        <f t="shared" ref="F34" si="5">IF(ISERROR((D34-C34)/C34),".",(D34-C34)/C34)</f>
        <v>1.6050750571140023E-2</v>
      </c>
      <c r="G34" s="7"/>
      <c r="H34" s="373">
        <v>332030</v>
      </c>
      <c r="I34" s="373">
        <v>324163</v>
      </c>
      <c r="J34" s="17">
        <f>I34/$I$35</f>
        <v>0.2309090106107749</v>
      </c>
      <c r="K34" s="81">
        <f t="shared" ref="K34" si="6">IF(ISERROR((I34-H34)/H34),".",(I34-H34)/H34)</f>
        <v>-2.3693642140770414E-2</v>
      </c>
      <c r="L34" s="122"/>
      <c r="M34" s="122"/>
    </row>
    <row r="35" spans="1:13" s="13" customFormat="1" ht="15" customHeight="1">
      <c r="A35" s="550"/>
      <c r="B35" s="184" t="s">
        <v>19</v>
      </c>
      <c r="C35" s="201">
        <v>529316</v>
      </c>
      <c r="D35" s="201">
        <v>516684</v>
      </c>
      <c r="E35" s="368">
        <f>D35/$D$35</f>
        <v>1</v>
      </c>
      <c r="F35" s="120">
        <f t="shared" si="4"/>
        <v>-2.3864761314602242E-2</v>
      </c>
      <c r="G35" s="16"/>
      <c r="H35" s="369">
        <v>1453751</v>
      </c>
      <c r="I35" s="369">
        <v>1403856</v>
      </c>
      <c r="J35" s="15">
        <f>I35/$I$35</f>
        <v>1</v>
      </c>
      <c r="K35" s="120">
        <f t="shared" si="1"/>
        <v>-3.4321558506236624E-2</v>
      </c>
      <c r="L35" s="122"/>
      <c r="M35" s="122"/>
    </row>
    <row r="36" spans="1:13" ht="15" customHeight="1">
      <c r="A36" s="550" t="s">
        <v>98</v>
      </c>
      <c r="B36" s="180" t="s">
        <v>24</v>
      </c>
      <c r="C36" s="204">
        <v>374741</v>
      </c>
      <c r="D36" s="204">
        <v>373630</v>
      </c>
      <c r="E36" s="308">
        <f>D36/$D$38</f>
        <v>0.72313057884509679</v>
      </c>
      <c r="F36" s="308">
        <f t="shared" si="4"/>
        <v>-2.9647142960071088E-3</v>
      </c>
      <c r="G36" s="151"/>
      <c r="H36" s="374">
        <v>996058</v>
      </c>
      <c r="I36" s="374">
        <v>955206</v>
      </c>
      <c r="J36" s="150">
        <f>I36/$I$38</f>
        <v>0.68041594009642015</v>
      </c>
      <c r="K36" s="308">
        <f t="shared" si="1"/>
        <v>-4.1013675910438953E-2</v>
      </c>
      <c r="L36" s="122"/>
      <c r="M36" s="122"/>
    </row>
    <row r="37" spans="1:13" ht="15" customHeight="1">
      <c r="A37" s="550"/>
      <c r="B37" s="182" t="s">
        <v>25</v>
      </c>
      <c r="C37" s="41">
        <v>154575</v>
      </c>
      <c r="D37" s="41">
        <v>143054</v>
      </c>
      <c r="E37" s="81">
        <f t="shared" ref="E37:E38" si="7">D37/$D$38</f>
        <v>0.27686942115490321</v>
      </c>
      <c r="F37" s="81">
        <f t="shared" si="4"/>
        <v>-7.4533398026847802E-2</v>
      </c>
      <c r="G37" s="7"/>
      <c r="H37" s="375">
        <v>457693</v>
      </c>
      <c r="I37" s="375">
        <v>448650</v>
      </c>
      <c r="J37" s="17">
        <f t="shared" ref="J37:J38" si="8">I37/$I$38</f>
        <v>0.31958405990357985</v>
      </c>
      <c r="K37" s="81">
        <f t="shared" si="1"/>
        <v>-1.9757785240324847E-2</v>
      </c>
      <c r="L37" s="122"/>
      <c r="M37" s="122"/>
    </row>
    <row r="38" spans="1:13" s="13" customFormat="1" ht="15" customHeight="1">
      <c r="A38" s="550"/>
      <c r="B38" s="184" t="s">
        <v>19</v>
      </c>
      <c r="C38" s="201">
        <v>529316</v>
      </c>
      <c r="D38" s="201">
        <v>516684</v>
      </c>
      <c r="E38" s="368">
        <f t="shared" si="7"/>
        <v>1</v>
      </c>
      <c r="F38" s="120">
        <f t="shared" si="4"/>
        <v>-2.3864761314602242E-2</v>
      </c>
      <c r="G38" s="16"/>
      <c r="H38" s="369">
        <v>1453751</v>
      </c>
      <c r="I38" s="369">
        <v>1403856</v>
      </c>
      <c r="J38" s="15">
        <f t="shared" si="8"/>
        <v>1</v>
      </c>
      <c r="K38" s="120">
        <f t="shared" si="1"/>
        <v>-3.4321558506236624E-2</v>
      </c>
      <c r="L38" s="122"/>
      <c r="M38" s="122"/>
    </row>
    <row r="39" spans="1:13" ht="15" customHeight="1">
      <c r="A39" s="550" t="s">
        <v>250</v>
      </c>
      <c r="B39" s="180" t="s">
        <v>303</v>
      </c>
      <c r="C39" s="205">
        <v>9621</v>
      </c>
      <c r="D39" s="205">
        <v>8817</v>
      </c>
      <c r="E39" s="308">
        <f>D39/$D$42</f>
        <v>1.7064588800891841E-2</v>
      </c>
      <c r="F39" s="308">
        <f t="shared" si="4"/>
        <v>-8.3567196757093856E-2</v>
      </c>
      <c r="G39" s="151"/>
      <c r="H39" s="376">
        <v>22582</v>
      </c>
      <c r="I39" s="376">
        <v>21773</v>
      </c>
      <c r="J39" s="150">
        <f>I39/$I$42</f>
        <v>1.5509425468139182E-2</v>
      </c>
      <c r="K39" s="308">
        <f t="shared" si="1"/>
        <v>-3.5824993357541406E-2</v>
      </c>
      <c r="L39" s="122"/>
      <c r="M39" s="122"/>
    </row>
    <row r="40" spans="1:13" ht="15" customHeight="1">
      <c r="A40" s="550"/>
      <c r="B40" s="182" t="s">
        <v>304</v>
      </c>
      <c r="C40" s="42">
        <v>503897</v>
      </c>
      <c r="D40" s="42">
        <v>489292</v>
      </c>
      <c r="E40" s="81">
        <f>D40/$D$42</f>
        <v>0.94698500437404676</v>
      </c>
      <c r="F40" s="81">
        <f t="shared" si="4"/>
        <v>-2.8984097940650568E-2</v>
      </c>
      <c r="G40" s="7"/>
      <c r="H40" s="377">
        <v>1387064</v>
      </c>
      <c r="I40" s="377">
        <v>1337907</v>
      </c>
      <c r="J40" s="17">
        <f>I40/$I$42</f>
        <v>0.95302295961979011</v>
      </c>
      <c r="K40" s="81">
        <f t="shared" si="1"/>
        <v>-3.5439604805546102E-2</v>
      </c>
      <c r="L40" s="122"/>
      <c r="M40" s="122"/>
    </row>
    <row r="41" spans="1:13" ht="15" customHeight="1">
      <c r="A41" s="550"/>
      <c r="B41" s="182" t="s">
        <v>26</v>
      </c>
      <c r="C41" s="42">
        <v>15796</v>
      </c>
      <c r="D41" s="42">
        <v>18575</v>
      </c>
      <c r="E41" s="81">
        <f>D41/$D$42</f>
        <v>3.595040682506135E-2</v>
      </c>
      <c r="F41" s="81">
        <f t="shared" ref="F41" si="9">IF(ISERROR((D41-C41)/C41),".",(D41-C41)/C41)</f>
        <v>0.17593061534565713</v>
      </c>
      <c r="G41" s="7"/>
      <c r="H41" s="377">
        <v>44099</v>
      </c>
      <c r="I41" s="377">
        <v>44174</v>
      </c>
      <c r="J41" s="17">
        <f>I41/$I$42</f>
        <v>3.1466190264528557E-2</v>
      </c>
      <c r="K41" s="81">
        <f t="shared" ref="K41" si="10">IF(ISERROR((I41-H41)/H41),".",(I41-H41)/H41)</f>
        <v>1.7007188371618404E-3</v>
      </c>
      <c r="L41" s="122"/>
      <c r="M41" s="122"/>
    </row>
    <row r="42" spans="1:13" s="13" customFormat="1" ht="15" customHeight="1">
      <c r="A42" s="550"/>
      <c r="B42" s="184" t="s">
        <v>19</v>
      </c>
      <c r="C42" s="201">
        <v>529316</v>
      </c>
      <c r="D42" s="201">
        <v>516684</v>
      </c>
      <c r="E42" s="368">
        <f>D42/$D$42</f>
        <v>1</v>
      </c>
      <c r="F42" s="120">
        <f t="shared" si="4"/>
        <v>-2.3864761314602242E-2</v>
      </c>
      <c r="G42" s="16"/>
      <c r="H42" s="369">
        <v>1453751</v>
      </c>
      <c r="I42" s="369">
        <v>1403856</v>
      </c>
      <c r="J42" s="15">
        <f>I42/$I$42</f>
        <v>1</v>
      </c>
      <c r="K42" s="120">
        <f t="shared" si="1"/>
        <v>-3.4321558506236624E-2</v>
      </c>
      <c r="L42" s="122"/>
      <c r="M42" s="122"/>
    </row>
    <row r="43" spans="1:13" ht="15" customHeight="1">
      <c r="A43" s="550" t="s">
        <v>99</v>
      </c>
      <c r="B43" s="182" t="s">
        <v>27</v>
      </c>
      <c r="C43" s="43">
        <v>379762</v>
      </c>
      <c r="D43" s="43">
        <v>340501</v>
      </c>
      <c r="E43" s="81">
        <f t="shared" ref="E43:E49" si="11">D43/$D$49</f>
        <v>0.65901208475586626</v>
      </c>
      <c r="F43" s="81">
        <f t="shared" si="4"/>
        <v>-0.10338317156534882</v>
      </c>
      <c r="G43" s="7"/>
      <c r="H43" s="378">
        <v>1021660</v>
      </c>
      <c r="I43" s="378">
        <v>969399</v>
      </c>
      <c r="J43" s="17">
        <f t="shared" ref="J43:J49" si="12">I43/$I$49</f>
        <v>0.69052595137962869</v>
      </c>
      <c r="K43" s="81">
        <f t="shared" si="1"/>
        <v>-5.1153025468355422E-2</v>
      </c>
      <c r="L43" s="122"/>
      <c r="M43" s="122"/>
    </row>
    <row r="44" spans="1:13" ht="15" customHeight="1">
      <c r="A44" s="550"/>
      <c r="B44" s="182" t="s">
        <v>28</v>
      </c>
      <c r="C44" s="43">
        <v>5225</v>
      </c>
      <c r="D44" s="43">
        <v>4998</v>
      </c>
      <c r="E44" s="81">
        <f t="shared" si="11"/>
        <v>9.6732238660380433E-3</v>
      </c>
      <c r="F44" s="81">
        <f t="shared" si="4"/>
        <v>-4.3444976076555022E-2</v>
      </c>
      <c r="G44" s="7"/>
      <c r="H44" s="378">
        <v>13728</v>
      </c>
      <c r="I44" s="378">
        <v>13262</v>
      </c>
      <c r="J44" s="17">
        <f t="shared" si="12"/>
        <v>9.4468378523153377E-3</v>
      </c>
      <c r="K44" s="81">
        <f t="shared" si="1"/>
        <v>-3.3945221445221448E-2</v>
      </c>
      <c r="L44" s="122"/>
      <c r="M44" s="122"/>
    </row>
    <row r="45" spans="1:13" ht="15" customHeight="1">
      <c r="A45" s="550"/>
      <c r="B45" s="182" t="s">
        <v>29</v>
      </c>
      <c r="C45" s="43">
        <v>15588</v>
      </c>
      <c r="D45" s="43">
        <v>13707</v>
      </c>
      <c r="E45" s="81">
        <f t="shared" si="11"/>
        <v>2.6528787421325219E-2</v>
      </c>
      <c r="F45" s="81">
        <f t="shared" si="4"/>
        <v>-0.12066974595842957</v>
      </c>
      <c r="G45" s="7"/>
      <c r="H45" s="378">
        <v>39232</v>
      </c>
      <c r="I45" s="378">
        <v>36845</v>
      </c>
      <c r="J45" s="17">
        <f t="shared" si="12"/>
        <v>2.6245569346143763E-2</v>
      </c>
      <c r="K45" s="81">
        <f t="shared" si="1"/>
        <v>-6.0843189233278958E-2</v>
      </c>
      <c r="L45" s="122"/>
      <c r="M45" s="122"/>
    </row>
    <row r="46" spans="1:13" ht="15" customHeight="1">
      <c r="A46" s="550"/>
      <c r="B46" s="182" t="s">
        <v>31</v>
      </c>
      <c r="C46" s="43">
        <v>1660</v>
      </c>
      <c r="D46" s="43">
        <v>1622</v>
      </c>
      <c r="E46" s="81">
        <f t="shared" si="11"/>
        <v>3.1392495219515217E-3</v>
      </c>
      <c r="F46" s="81">
        <f t="shared" si="4"/>
        <v>-2.289156626506024E-2</v>
      </c>
      <c r="G46" s="18"/>
      <c r="H46" s="378">
        <v>4930</v>
      </c>
      <c r="I46" s="378">
        <v>4636</v>
      </c>
      <c r="J46" s="17">
        <f t="shared" si="12"/>
        <v>3.3023330028151034E-3</v>
      </c>
      <c r="K46" s="81">
        <f t="shared" si="1"/>
        <v>-5.9634888438133873E-2</v>
      </c>
      <c r="L46" s="122"/>
      <c r="M46" s="122"/>
    </row>
    <row r="47" spans="1:13" ht="15" customHeight="1">
      <c r="A47" s="550"/>
      <c r="B47" s="183" t="s">
        <v>32</v>
      </c>
      <c r="C47" s="44">
        <v>402235</v>
      </c>
      <c r="D47" s="44">
        <v>360828</v>
      </c>
      <c r="E47" s="249">
        <f t="shared" si="11"/>
        <v>0.69835334556518103</v>
      </c>
      <c r="F47" s="249">
        <f t="shared" si="4"/>
        <v>-0.10294230984374805</v>
      </c>
      <c r="G47" s="12"/>
      <c r="H47" s="379">
        <v>1079550</v>
      </c>
      <c r="I47" s="379">
        <v>1024142</v>
      </c>
      <c r="J47" s="14">
        <f t="shared" si="12"/>
        <v>0.72952069158090294</v>
      </c>
      <c r="K47" s="249">
        <f t="shared" si="1"/>
        <v>-5.1325089157519335E-2</v>
      </c>
      <c r="L47" s="122"/>
      <c r="M47" s="122"/>
    </row>
    <row r="48" spans="1:13" ht="15" customHeight="1">
      <c r="A48" s="550"/>
      <c r="B48" s="182" t="s">
        <v>30</v>
      </c>
      <c r="C48" s="43">
        <v>127079</v>
      </c>
      <c r="D48" s="43">
        <v>155856</v>
      </c>
      <c r="E48" s="81">
        <f t="shared" si="11"/>
        <v>0.30164665443481897</v>
      </c>
      <c r="F48" s="81">
        <f t="shared" ref="F48" si="13">IF(ISERROR((D48-C48)/C48),".",(D48-C48)/C48)</f>
        <v>0.22644968877627303</v>
      </c>
      <c r="G48" s="7"/>
      <c r="H48" s="378">
        <v>374199</v>
      </c>
      <c r="I48" s="378">
        <v>379712</v>
      </c>
      <c r="J48" s="17">
        <f t="shared" si="12"/>
        <v>0.27047788377155491</v>
      </c>
      <c r="K48" s="81">
        <f t="shared" ref="K48" si="14">IF(ISERROR((I48-H48)/H48),".",(I48-H48)/H48)</f>
        <v>1.4732802599686264E-2</v>
      </c>
      <c r="L48" s="122"/>
      <c r="M48" s="122"/>
    </row>
    <row r="49" spans="1:13" ht="15" customHeight="1">
      <c r="A49" s="550"/>
      <c r="B49" s="184" t="s">
        <v>19</v>
      </c>
      <c r="C49" s="201">
        <v>529316</v>
      </c>
      <c r="D49" s="201">
        <v>516684</v>
      </c>
      <c r="E49" s="368">
        <f t="shared" si="11"/>
        <v>1</v>
      </c>
      <c r="F49" s="120">
        <f t="shared" si="4"/>
        <v>-2.3864761314602242E-2</v>
      </c>
      <c r="G49" s="16"/>
      <c r="H49" s="369">
        <v>1453751</v>
      </c>
      <c r="I49" s="369">
        <v>1403856</v>
      </c>
      <c r="J49" s="15">
        <f t="shared" si="12"/>
        <v>1</v>
      </c>
      <c r="K49" s="120">
        <f t="shared" si="1"/>
        <v>-3.4321558506236624E-2</v>
      </c>
      <c r="L49" s="122"/>
      <c r="M49" s="122"/>
    </row>
    <row r="50" spans="1:13" ht="15" customHeight="1">
      <c r="A50" s="553" t="s">
        <v>100</v>
      </c>
      <c r="B50" s="105" t="s">
        <v>34</v>
      </c>
      <c r="C50" s="45">
        <v>466543</v>
      </c>
      <c r="D50" s="45">
        <v>458611</v>
      </c>
      <c r="E50" s="81">
        <f>D50/$D$58</f>
        <v>0.88760441585185534</v>
      </c>
      <c r="F50" s="81">
        <f t="shared" si="4"/>
        <v>-1.7001648293940751E-2</v>
      </c>
      <c r="G50" s="7"/>
      <c r="H50" s="380">
        <v>1256451</v>
      </c>
      <c r="I50" s="380">
        <v>1213012</v>
      </c>
      <c r="J50" s="17">
        <f>I50/$I$58</f>
        <v>0.86405728222837674</v>
      </c>
      <c r="K50" s="81">
        <f t="shared" si="1"/>
        <v>-3.4572776813421295E-2</v>
      </c>
      <c r="L50" s="122"/>
      <c r="M50" s="122"/>
    </row>
    <row r="51" spans="1:13" ht="15" customHeight="1">
      <c r="A51" s="554"/>
      <c r="B51" s="105" t="s">
        <v>35</v>
      </c>
      <c r="C51" s="45">
        <v>25031</v>
      </c>
      <c r="D51" s="45">
        <v>23587</v>
      </c>
      <c r="E51" s="81">
        <f t="shared" ref="E51:E58" si="15">D51/$D$58</f>
        <v>4.5650726556270373E-2</v>
      </c>
      <c r="F51" s="81">
        <f t="shared" si="4"/>
        <v>-5.7688466301785785E-2</v>
      </c>
      <c r="G51" s="7"/>
      <c r="H51" s="380">
        <v>76835</v>
      </c>
      <c r="I51" s="380">
        <v>73987</v>
      </c>
      <c r="J51" s="17">
        <f t="shared" ref="J51:J58" si="16">I51/$I$58</f>
        <v>5.2702698852303942E-2</v>
      </c>
      <c r="K51" s="81">
        <f t="shared" si="1"/>
        <v>-3.7066441075030911E-2</v>
      </c>
      <c r="L51" s="122"/>
      <c r="M51" s="122"/>
    </row>
    <row r="52" spans="1:13" ht="15" customHeight="1">
      <c r="A52" s="554"/>
      <c r="B52" s="105" t="s">
        <v>36</v>
      </c>
      <c r="C52" s="45">
        <v>30761</v>
      </c>
      <c r="D52" s="45">
        <v>27120</v>
      </c>
      <c r="E52" s="81">
        <f t="shared" si="15"/>
        <v>5.2488561674059964E-2</v>
      </c>
      <c r="F52" s="81">
        <f t="shared" si="4"/>
        <v>-0.11836416241344559</v>
      </c>
      <c r="G52" s="7"/>
      <c r="H52" s="380">
        <v>92405</v>
      </c>
      <c r="I52" s="380">
        <v>88307</v>
      </c>
      <c r="J52" s="17">
        <f t="shared" si="16"/>
        <v>6.2903175254442056E-2</v>
      </c>
      <c r="K52" s="81">
        <f t="shared" si="1"/>
        <v>-4.4348249553595585E-2</v>
      </c>
      <c r="L52" s="122"/>
      <c r="M52" s="122"/>
    </row>
    <row r="53" spans="1:13" ht="15" customHeight="1">
      <c r="A53" s="554"/>
      <c r="B53" s="105" t="s">
        <v>207</v>
      </c>
      <c r="C53" s="45">
        <v>4215</v>
      </c>
      <c r="D53" s="45">
        <v>4384</v>
      </c>
      <c r="E53" s="81">
        <f t="shared" si="15"/>
        <v>8.4848766363967137E-3</v>
      </c>
      <c r="F53" s="81">
        <f t="shared" si="4"/>
        <v>4.0094899169632263E-2</v>
      </c>
      <c r="G53" s="7"/>
      <c r="H53" s="380">
        <v>18019</v>
      </c>
      <c r="I53" s="380">
        <v>18357</v>
      </c>
      <c r="J53" s="17">
        <f t="shared" si="16"/>
        <v>1.3076127466064895E-2</v>
      </c>
      <c r="K53" s="81">
        <f t="shared" si="1"/>
        <v>1.8757977690215883E-2</v>
      </c>
      <c r="L53" s="122"/>
      <c r="M53" s="122"/>
    </row>
    <row r="54" spans="1:13" ht="15" customHeight="1">
      <c r="A54" s="554"/>
      <c r="B54" s="105" t="s">
        <v>208</v>
      </c>
      <c r="C54" s="45">
        <v>592</v>
      </c>
      <c r="D54" s="45">
        <v>617</v>
      </c>
      <c r="E54" s="81">
        <f t="shared" si="15"/>
        <v>1.19415348646368E-3</v>
      </c>
      <c r="F54" s="81">
        <f t="shared" si="4"/>
        <v>4.2229729729729729E-2</v>
      </c>
      <c r="G54" s="18"/>
      <c r="H54" s="380">
        <v>3157</v>
      </c>
      <c r="I54" s="380">
        <v>3176</v>
      </c>
      <c r="J54" s="17">
        <f t="shared" si="16"/>
        <v>2.2623402970105197E-3</v>
      </c>
      <c r="K54" s="81">
        <f t="shared" si="1"/>
        <v>6.0183718720304086E-3</v>
      </c>
      <c r="L54" s="122"/>
      <c r="M54" s="122"/>
    </row>
    <row r="55" spans="1:13" ht="15" customHeight="1">
      <c r="A55" s="554"/>
      <c r="B55" s="182" t="s">
        <v>209</v>
      </c>
      <c r="C55" s="45">
        <v>666</v>
      </c>
      <c r="D55" s="45">
        <v>647</v>
      </c>
      <c r="E55" s="81">
        <f t="shared" si="15"/>
        <v>1.2522160546871975E-3</v>
      </c>
      <c r="F55" s="81">
        <f t="shared" si="4"/>
        <v>-2.8528528528528527E-2</v>
      </c>
      <c r="G55" s="18"/>
      <c r="H55" s="380">
        <v>2795</v>
      </c>
      <c r="I55" s="380">
        <v>2789</v>
      </c>
      <c r="J55" s="17">
        <f t="shared" si="16"/>
        <v>1.9866709975951951E-3</v>
      </c>
      <c r="K55" s="81">
        <f t="shared" si="1"/>
        <v>-2.1466905187835419E-3</v>
      </c>
      <c r="L55" s="122"/>
      <c r="M55" s="122"/>
    </row>
    <row r="56" spans="1:13" ht="15" customHeight="1">
      <c r="A56" s="554"/>
      <c r="B56" s="182" t="s">
        <v>37</v>
      </c>
      <c r="C56" s="45">
        <v>1060</v>
      </c>
      <c r="D56" s="45">
        <v>1277</v>
      </c>
      <c r="E56" s="81">
        <f t="shared" si="15"/>
        <v>2.4715299873810685E-3</v>
      </c>
      <c r="F56" s="81">
        <f t="shared" si="4"/>
        <v>0.20471698113207548</v>
      </c>
      <c r="G56" s="18"/>
      <c r="H56" s="380">
        <v>2632</v>
      </c>
      <c r="I56" s="380">
        <v>2799</v>
      </c>
      <c r="J56" s="17">
        <f t="shared" si="16"/>
        <v>1.9937942353061852E-3</v>
      </c>
      <c r="K56" s="81">
        <f t="shared" si="1"/>
        <v>6.3449848024316108E-2</v>
      </c>
      <c r="L56" s="122"/>
      <c r="M56" s="122"/>
    </row>
    <row r="57" spans="1:13" ht="15" customHeight="1">
      <c r="A57" s="554"/>
      <c r="B57" s="182" t="s">
        <v>246</v>
      </c>
      <c r="C57" s="45">
        <v>448</v>
      </c>
      <c r="D57" s="45">
        <v>441</v>
      </c>
      <c r="E57" s="81">
        <f t="shared" si="15"/>
        <v>8.5351975288570968E-4</v>
      </c>
      <c r="F57" s="81">
        <f t="shared" si="4"/>
        <v>-1.5625E-2</v>
      </c>
      <c r="G57" s="18"/>
      <c r="H57" s="380">
        <v>1457</v>
      </c>
      <c r="I57" s="380">
        <v>1429</v>
      </c>
      <c r="J57" s="17">
        <f t="shared" si="16"/>
        <v>1.0179106689005141E-3</v>
      </c>
      <c r="K57" s="81">
        <f t="shared" si="1"/>
        <v>-1.9217570350034317E-2</v>
      </c>
      <c r="L57" s="122"/>
      <c r="M57" s="122"/>
    </row>
    <row r="58" spans="1:13" ht="15" customHeight="1">
      <c r="A58" s="555"/>
      <c r="B58" s="184" t="s">
        <v>19</v>
      </c>
      <c r="C58" s="201">
        <v>529316</v>
      </c>
      <c r="D58" s="201">
        <v>516684</v>
      </c>
      <c r="E58" s="368">
        <f t="shared" si="15"/>
        <v>1</v>
      </c>
      <c r="F58" s="120">
        <f t="shared" si="4"/>
        <v>-2.3864761314602242E-2</v>
      </c>
      <c r="G58" s="16"/>
      <c r="H58" s="369">
        <v>1453751</v>
      </c>
      <c r="I58" s="369">
        <v>1403856</v>
      </c>
      <c r="J58" s="15">
        <f t="shared" si="16"/>
        <v>1</v>
      </c>
      <c r="K58" s="120">
        <f t="shared" si="1"/>
        <v>-3.4321558506236624E-2</v>
      </c>
      <c r="L58" s="122"/>
      <c r="M58" s="122"/>
    </row>
    <row r="59" spans="1:13" ht="15" customHeight="1">
      <c r="A59" s="550" t="s">
        <v>239</v>
      </c>
      <c r="B59" s="180" t="s">
        <v>39</v>
      </c>
      <c r="C59" s="207">
        <v>47369</v>
      </c>
      <c r="D59" s="207">
        <v>44444</v>
      </c>
      <c r="E59" s="308">
        <f t="shared" ref="E59:E72" si="17">D59/$D$72</f>
        <v>8.601775940420063E-2</v>
      </c>
      <c r="F59" s="308">
        <f t="shared" si="4"/>
        <v>-6.1749245287002048E-2</v>
      </c>
      <c r="G59" s="151"/>
      <c r="H59" s="381">
        <v>138649</v>
      </c>
      <c r="I59" s="381">
        <v>133501</v>
      </c>
      <c r="J59" s="150">
        <f t="shared" ref="J59:J72" si="18">I59/I$72</f>
        <v>9.5095935765491621E-2</v>
      </c>
      <c r="K59" s="308">
        <f t="shared" si="1"/>
        <v>-3.7129730470468594E-2</v>
      </c>
      <c r="L59" s="122"/>
      <c r="M59" s="122"/>
    </row>
    <row r="60" spans="1:13" ht="15" customHeight="1">
      <c r="A60" s="550"/>
      <c r="B60" s="182" t="s">
        <v>40</v>
      </c>
      <c r="C60" s="46">
        <v>36528</v>
      </c>
      <c r="D60" s="46">
        <v>43169</v>
      </c>
      <c r="E60" s="81">
        <f t="shared" si="17"/>
        <v>8.3550100254701137E-2</v>
      </c>
      <c r="F60" s="81">
        <f t="shared" si="4"/>
        <v>0.18180573806395095</v>
      </c>
      <c r="G60" s="7"/>
      <c r="H60" s="257">
        <v>99796</v>
      </c>
      <c r="I60" s="257">
        <v>103092</v>
      </c>
      <c r="J60" s="17">
        <f t="shared" si="18"/>
        <v>7.3434882210141217E-2</v>
      </c>
      <c r="K60" s="81">
        <f t="shared" si="1"/>
        <v>3.3027375846727325E-2</v>
      </c>
      <c r="L60" s="122"/>
      <c r="M60" s="122"/>
    </row>
    <row r="61" spans="1:13" ht="15" customHeight="1">
      <c r="A61" s="550"/>
      <c r="B61" s="182" t="s">
        <v>41</v>
      </c>
      <c r="C61" s="46">
        <v>30930</v>
      </c>
      <c r="D61" s="46">
        <v>32214</v>
      </c>
      <c r="E61" s="81">
        <f t="shared" si="17"/>
        <v>6.2347585758413267E-2</v>
      </c>
      <c r="F61" s="81">
        <f t="shared" si="4"/>
        <v>4.1513094083414158E-2</v>
      </c>
      <c r="G61" s="7"/>
      <c r="H61" s="257">
        <v>109660</v>
      </c>
      <c r="I61" s="257">
        <v>106369</v>
      </c>
      <c r="J61" s="17">
        <f t="shared" si="18"/>
        <v>7.5769167208032728E-2</v>
      </c>
      <c r="K61" s="81">
        <f t="shared" si="1"/>
        <v>-3.0010942914462886E-2</v>
      </c>
      <c r="L61" s="122"/>
      <c r="M61" s="122"/>
    </row>
    <row r="62" spans="1:13" ht="15" customHeight="1">
      <c r="A62" s="550"/>
      <c r="B62" s="182" t="s">
        <v>42</v>
      </c>
      <c r="C62" s="46">
        <v>13759</v>
      </c>
      <c r="D62" s="46">
        <v>13559</v>
      </c>
      <c r="E62" s="81">
        <f t="shared" si="17"/>
        <v>2.6242345418089199E-2</v>
      </c>
      <c r="F62" s="81">
        <f t="shared" si="4"/>
        <v>-1.4535940111926739E-2</v>
      </c>
      <c r="G62" s="7"/>
      <c r="H62" s="257">
        <v>41156</v>
      </c>
      <c r="I62" s="257">
        <v>39836</v>
      </c>
      <c r="J62" s="17">
        <f t="shared" si="18"/>
        <v>2.8376129745500963E-2</v>
      </c>
      <c r="K62" s="81">
        <f t="shared" si="1"/>
        <v>-3.2073087763631061E-2</v>
      </c>
      <c r="L62" s="122"/>
      <c r="M62" s="122"/>
    </row>
    <row r="63" spans="1:13" s="13" customFormat="1" ht="15" customHeight="1">
      <c r="A63" s="550"/>
      <c r="B63" s="182" t="s">
        <v>43</v>
      </c>
      <c r="C63" s="46">
        <v>6860</v>
      </c>
      <c r="D63" s="46">
        <v>7373</v>
      </c>
      <c r="E63" s="81">
        <f t="shared" si="17"/>
        <v>1.4269843850399857E-2</v>
      </c>
      <c r="F63" s="81">
        <f t="shared" si="4"/>
        <v>7.4781341107871727E-2</v>
      </c>
      <c r="G63" s="7"/>
      <c r="H63" s="257">
        <v>20397</v>
      </c>
      <c r="I63" s="257">
        <v>19149</v>
      </c>
      <c r="J63" s="17">
        <f t="shared" si="18"/>
        <v>1.3640287892775327E-2</v>
      </c>
      <c r="K63" s="81">
        <f t="shared" si="1"/>
        <v>-6.1185468451242828E-2</v>
      </c>
      <c r="L63" s="122"/>
      <c r="M63" s="122"/>
    </row>
    <row r="64" spans="1:13" ht="15" customHeight="1">
      <c r="A64" s="550"/>
      <c r="B64" s="182" t="s">
        <v>44</v>
      </c>
      <c r="C64" s="87">
        <v>98562</v>
      </c>
      <c r="D64" s="46">
        <v>94174</v>
      </c>
      <c r="E64" s="81">
        <f t="shared" si="17"/>
        <v>0.18226614332938507</v>
      </c>
      <c r="F64" s="81">
        <f t="shared" si="4"/>
        <v>-4.4520200482944743E-2</v>
      </c>
      <c r="G64" s="7"/>
      <c r="H64" s="257">
        <v>269523</v>
      </c>
      <c r="I64" s="257">
        <v>262997</v>
      </c>
      <c r="J64" s="17">
        <f t="shared" si="18"/>
        <v>0.18733901482773163</v>
      </c>
      <c r="K64" s="81">
        <f t="shared" si="1"/>
        <v>-2.4213146929946611E-2</v>
      </c>
      <c r="L64" s="122"/>
      <c r="M64" s="122"/>
    </row>
    <row r="65" spans="1:13" ht="15" customHeight="1">
      <c r="A65" s="550"/>
      <c r="B65" s="182" t="s">
        <v>45</v>
      </c>
      <c r="C65" s="87">
        <v>54902</v>
      </c>
      <c r="D65" s="46">
        <v>48970</v>
      </c>
      <c r="E65" s="81">
        <f t="shared" si="17"/>
        <v>9.4777465530188662E-2</v>
      </c>
      <c r="F65" s="81">
        <f t="shared" si="4"/>
        <v>-0.10804706568066737</v>
      </c>
      <c r="G65" s="7"/>
      <c r="H65" s="257">
        <v>137640</v>
      </c>
      <c r="I65" s="257">
        <v>131514</v>
      </c>
      <c r="J65" s="17">
        <f t="shared" si="18"/>
        <v>9.3680548432317851E-2</v>
      </c>
      <c r="K65" s="81">
        <f t="shared" si="1"/>
        <v>-4.4507410636442896E-2</v>
      </c>
      <c r="L65" s="122"/>
      <c r="M65" s="122"/>
    </row>
    <row r="66" spans="1:13" ht="15" customHeight="1">
      <c r="A66" s="550"/>
      <c r="B66" s="182" t="s">
        <v>46</v>
      </c>
      <c r="C66" s="87">
        <v>103877</v>
      </c>
      <c r="D66" s="46">
        <v>106634</v>
      </c>
      <c r="E66" s="81">
        <f t="shared" si="17"/>
        <v>0.20638146333155274</v>
      </c>
      <c r="F66" s="81">
        <f t="shared" si="4"/>
        <v>2.6541005227336177E-2</v>
      </c>
      <c r="G66" s="7"/>
      <c r="H66" s="257">
        <v>301072</v>
      </c>
      <c r="I66" s="257">
        <v>289559</v>
      </c>
      <c r="J66" s="17">
        <f t="shared" si="18"/>
        <v>0.20625975883566405</v>
      </c>
      <c r="K66" s="81">
        <f t="shared" si="1"/>
        <v>-3.8240022320242331E-2</v>
      </c>
      <c r="L66" s="122"/>
      <c r="M66" s="122"/>
    </row>
    <row r="67" spans="1:13" ht="15" customHeight="1">
      <c r="A67" s="550"/>
      <c r="B67" s="182" t="s">
        <v>47</v>
      </c>
      <c r="C67" s="87">
        <v>115176</v>
      </c>
      <c r="D67" s="46">
        <v>104413</v>
      </c>
      <c r="E67" s="81">
        <f t="shared" si="17"/>
        <v>0.20208289786407166</v>
      </c>
      <c r="F67" s="81">
        <f t="shared" si="4"/>
        <v>-9.3448287837743976E-2</v>
      </c>
      <c r="G67" s="7"/>
      <c r="H67" s="257">
        <v>318188</v>
      </c>
      <c r="I67" s="257">
        <v>301495</v>
      </c>
      <c r="J67" s="17">
        <f t="shared" si="18"/>
        <v>0.21476205536750209</v>
      </c>
      <c r="K67" s="81">
        <f t="shared" si="1"/>
        <v>-5.246269501049694E-2</v>
      </c>
      <c r="L67" s="122"/>
      <c r="M67" s="122"/>
    </row>
    <row r="68" spans="1:13" ht="15" customHeight="1">
      <c r="A68" s="550"/>
      <c r="B68" s="182" t="s">
        <v>48</v>
      </c>
      <c r="C68" s="87">
        <v>29155</v>
      </c>
      <c r="D68" s="46">
        <v>26540</v>
      </c>
      <c r="E68" s="81">
        <f t="shared" si="17"/>
        <v>5.1366018688405291E-2</v>
      </c>
      <c r="F68" s="81">
        <f t="shared" si="4"/>
        <v>-8.9693020065168924E-2</v>
      </c>
      <c r="G68" s="7"/>
      <c r="H68" s="257">
        <v>81173</v>
      </c>
      <c r="I68" s="257">
        <v>76245</v>
      </c>
      <c r="J68" s="17">
        <f t="shared" si="18"/>
        <v>5.4311125927445553E-2</v>
      </c>
      <c r="K68" s="81">
        <f t="shared" si="1"/>
        <v>-6.0709841942517835E-2</v>
      </c>
      <c r="L68" s="122"/>
      <c r="M68" s="122"/>
    </row>
    <row r="69" spans="1:13" ht="15" customHeight="1">
      <c r="A69" s="550"/>
      <c r="B69" s="182" t="s">
        <v>49</v>
      </c>
      <c r="C69" s="87">
        <v>48</v>
      </c>
      <c r="D69" s="46">
        <v>44</v>
      </c>
      <c r="E69" s="81">
        <f t="shared" si="17"/>
        <v>8.5158433394492576E-5</v>
      </c>
      <c r="F69" s="81">
        <f t="shared" si="4"/>
        <v>-8.3333333333333329E-2</v>
      </c>
      <c r="G69" s="18"/>
      <c r="H69" s="257">
        <v>48</v>
      </c>
      <c r="I69" s="257">
        <v>71</v>
      </c>
      <c r="J69" s="17">
        <f t="shared" si="18"/>
        <v>5.0574987748031134E-5</v>
      </c>
      <c r="K69" s="81">
        <f t="shared" ref="K69:K114" si="19">IF(ISERROR((I69-H69)/H69),".",(I69-H69)/H69)</f>
        <v>0.47916666666666669</v>
      </c>
      <c r="L69" s="122"/>
      <c r="M69" s="122"/>
    </row>
    <row r="70" spans="1:13" ht="15" customHeight="1">
      <c r="A70" s="550"/>
      <c r="B70" s="182" t="s">
        <v>125</v>
      </c>
      <c r="C70" s="46">
        <v>8174</v>
      </c>
      <c r="D70" s="46">
        <v>6854</v>
      </c>
      <c r="E70" s="81">
        <f t="shared" si="17"/>
        <v>1.3265361420133001E-2</v>
      </c>
      <c r="F70" s="81">
        <f t="shared" si="4"/>
        <v>-0.16148764374847077</v>
      </c>
      <c r="G70" s="7"/>
      <c r="H70" s="257">
        <v>10440</v>
      </c>
      <c r="I70" s="257">
        <v>8606</v>
      </c>
      <c r="J70" s="17">
        <f t="shared" si="18"/>
        <v>6.1302583740782532E-3</v>
      </c>
      <c r="K70" s="81">
        <f t="shared" si="19"/>
        <v>-0.17567049808429119</v>
      </c>
      <c r="L70" s="122"/>
      <c r="M70" s="122"/>
    </row>
    <row r="71" spans="1:13" ht="15" customHeight="1">
      <c r="A71" s="550"/>
      <c r="B71" s="182" t="s">
        <v>18</v>
      </c>
      <c r="C71" s="46">
        <v>8153</v>
      </c>
      <c r="D71" s="46">
        <v>10129</v>
      </c>
      <c r="E71" s="81">
        <f t="shared" si="17"/>
        <v>1.9603858451200346E-2</v>
      </c>
      <c r="F71" s="81">
        <f t="shared" ref="F71" si="20">IF(ISERROR((D71-C71)/C71),".",(D71-C71)/C71)</f>
        <v>0.24236477370293144</v>
      </c>
      <c r="G71" s="7"/>
      <c r="H71" s="257">
        <v>9336</v>
      </c>
      <c r="I71" s="257">
        <v>11359</v>
      </c>
      <c r="J71" s="17">
        <f t="shared" si="18"/>
        <v>8.0912857159138821E-3</v>
      </c>
      <c r="K71" s="81">
        <f t="shared" ref="K71" si="21">IF(ISERROR((I71-H71)/H71),".",(I71-H71)/H71)</f>
        <v>0.21668808911739504</v>
      </c>
      <c r="L71" s="122"/>
      <c r="M71" s="122"/>
    </row>
    <row r="72" spans="1:13" s="13" customFormat="1" ht="15" customHeight="1">
      <c r="A72" s="550"/>
      <c r="B72" s="184" t="s">
        <v>263</v>
      </c>
      <c r="C72" s="201">
        <v>529316</v>
      </c>
      <c r="D72" s="201">
        <v>516684</v>
      </c>
      <c r="E72" s="368">
        <f t="shared" si="17"/>
        <v>1</v>
      </c>
      <c r="F72" s="120">
        <f t="shared" si="4"/>
        <v>-2.3864761314602242E-2</v>
      </c>
      <c r="G72" s="16"/>
      <c r="H72" s="369">
        <v>1453751</v>
      </c>
      <c r="I72" s="369">
        <v>1403856</v>
      </c>
      <c r="J72" s="15">
        <f t="shared" si="18"/>
        <v>1</v>
      </c>
      <c r="K72" s="120">
        <f t="shared" si="19"/>
        <v>-3.4321558506236624E-2</v>
      </c>
      <c r="L72" s="122"/>
      <c r="M72" s="122"/>
    </row>
    <row r="73" spans="1:13" ht="15" customHeight="1">
      <c r="A73" s="550" t="s">
        <v>121</v>
      </c>
      <c r="B73" s="180" t="s">
        <v>39</v>
      </c>
      <c r="C73" s="208">
        <v>38874</v>
      </c>
      <c r="D73" s="208">
        <v>34348</v>
      </c>
      <c r="E73" s="309">
        <f t="shared" ref="E73:E86" si="22">D73/$D$86</f>
        <v>9.5192169122130216E-2</v>
      </c>
      <c r="F73" s="308">
        <f t="shared" si="4"/>
        <v>-0.11642743221690591</v>
      </c>
      <c r="G73" s="151"/>
      <c r="H73" s="382">
        <v>109817</v>
      </c>
      <c r="I73" s="382">
        <v>104193</v>
      </c>
      <c r="J73" s="149">
        <f t="shared" ref="J73:J86" si="23">I73/I$86</f>
        <v>0.10173686852018568</v>
      </c>
      <c r="K73" s="308">
        <f t="shared" si="19"/>
        <v>-5.1212471657393663E-2</v>
      </c>
      <c r="L73" s="122"/>
      <c r="M73" s="122"/>
    </row>
    <row r="74" spans="1:13" ht="15" customHeight="1">
      <c r="A74" s="550"/>
      <c r="B74" s="182" t="s">
        <v>40</v>
      </c>
      <c r="C74" s="47">
        <v>19908</v>
      </c>
      <c r="D74" s="47">
        <v>18829</v>
      </c>
      <c r="E74" s="305">
        <f t="shared" si="22"/>
        <v>5.2182757435675721E-2</v>
      </c>
      <c r="F74" s="81">
        <f t="shared" si="4"/>
        <v>-5.4199316857544706E-2</v>
      </c>
      <c r="G74" s="7"/>
      <c r="H74" s="256">
        <v>49705</v>
      </c>
      <c r="I74" s="256">
        <v>50598</v>
      </c>
      <c r="J74" s="8">
        <f t="shared" si="23"/>
        <v>4.9405258255202894E-2</v>
      </c>
      <c r="K74" s="81">
        <f t="shared" si="19"/>
        <v>1.7965999396438989E-2</v>
      </c>
      <c r="L74" s="122"/>
      <c r="M74" s="122"/>
    </row>
    <row r="75" spans="1:13" ht="15" customHeight="1">
      <c r="A75" s="550"/>
      <c r="B75" s="182" t="s">
        <v>41</v>
      </c>
      <c r="C75" s="47">
        <v>20649</v>
      </c>
      <c r="D75" s="47">
        <v>19876</v>
      </c>
      <c r="E75" s="305">
        <f t="shared" si="22"/>
        <v>5.5084416952121233E-2</v>
      </c>
      <c r="F75" s="81">
        <f t="shared" si="4"/>
        <v>-3.7435226887500603E-2</v>
      </c>
      <c r="G75" s="7"/>
      <c r="H75" s="256">
        <v>68500</v>
      </c>
      <c r="I75" s="256">
        <v>68324</v>
      </c>
      <c r="J75" s="8">
        <f t="shared" si="23"/>
        <v>6.6713404977044199E-2</v>
      </c>
      <c r="K75" s="81">
        <f t="shared" si="19"/>
        <v>-2.5693430656934307E-3</v>
      </c>
      <c r="L75" s="122"/>
      <c r="M75" s="122"/>
    </row>
    <row r="76" spans="1:13" ht="15" customHeight="1">
      <c r="A76" s="550"/>
      <c r="B76" s="182" t="s">
        <v>42</v>
      </c>
      <c r="C76" s="47">
        <v>10426</v>
      </c>
      <c r="D76" s="47">
        <v>9822</v>
      </c>
      <c r="E76" s="305">
        <f t="shared" si="22"/>
        <v>2.7220725664305431E-2</v>
      </c>
      <c r="F76" s="81">
        <f t="shared" si="4"/>
        <v>-5.7932092844811052E-2</v>
      </c>
      <c r="G76" s="7"/>
      <c r="H76" s="256">
        <v>29756</v>
      </c>
      <c r="I76" s="256">
        <v>29156</v>
      </c>
      <c r="J76" s="8">
        <f t="shared" si="23"/>
        <v>2.8468708440821684E-2</v>
      </c>
      <c r="K76" s="81">
        <f t="shared" si="19"/>
        <v>-2.0164000537706683E-2</v>
      </c>
      <c r="L76" s="122"/>
      <c r="M76" s="122"/>
    </row>
    <row r="77" spans="1:13" ht="15" customHeight="1">
      <c r="A77" s="550"/>
      <c r="B77" s="182" t="s">
        <v>43</v>
      </c>
      <c r="C77" s="47">
        <v>5805</v>
      </c>
      <c r="D77" s="47">
        <v>5824</v>
      </c>
      <c r="E77" s="305">
        <f t="shared" si="22"/>
        <v>1.6140654272949993E-2</v>
      </c>
      <c r="F77" s="81">
        <f t="shared" si="4"/>
        <v>3.2730404823428081E-3</v>
      </c>
      <c r="G77" s="7"/>
      <c r="H77" s="256">
        <v>16834</v>
      </c>
      <c r="I77" s="256">
        <v>15489</v>
      </c>
      <c r="J77" s="8">
        <f t="shared" si="23"/>
        <v>1.5123879305799391E-2</v>
      </c>
      <c r="K77" s="81">
        <f t="shared" si="19"/>
        <v>-7.9897825828680047E-2</v>
      </c>
      <c r="L77" s="122"/>
      <c r="M77" s="122"/>
    </row>
    <row r="78" spans="1:13" ht="15" customHeight="1">
      <c r="A78" s="550"/>
      <c r="B78" s="182" t="s">
        <v>44</v>
      </c>
      <c r="C78" s="47">
        <v>88387</v>
      </c>
      <c r="D78" s="47">
        <v>80611</v>
      </c>
      <c r="E78" s="305">
        <f t="shared" si="22"/>
        <v>0.22340561153790725</v>
      </c>
      <c r="F78" s="81">
        <f t="shared" si="4"/>
        <v>-8.7976738660662773E-2</v>
      </c>
      <c r="G78" s="7"/>
      <c r="H78" s="256">
        <v>233609</v>
      </c>
      <c r="I78" s="256">
        <v>225500</v>
      </c>
      <c r="J78" s="8">
        <f t="shared" si="23"/>
        <v>0.22018431037883418</v>
      </c>
      <c r="K78" s="81">
        <f t="shared" si="19"/>
        <v>-3.4711847574365712E-2</v>
      </c>
      <c r="L78" s="122"/>
      <c r="M78" s="122"/>
    </row>
    <row r="79" spans="1:13" ht="15" customHeight="1">
      <c r="A79" s="550"/>
      <c r="B79" s="182" t="s">
        <v>45</v>
      </c>
      <c r="C79" s="47">
        <v>50487</v>
      </c>
      <c r="D79" s="47">
        <v>43379</v>
      </c>
      <c r="E79" s="305">
        <f t="shared" si="22"/>
        <v>0.12022071457869123</v>
      </c>
      <c r="F79" s="81">
        <f t="shared" si="4"/>
        <v>-0.14078871788777308</v>
      </c>
      <c r="G79" s="7"/>
      <c r="H79" s="256">
        <v>126866</v>
      </c>
      <c r="I79" s="256">
        <v>119727</v>
      </c>
      <c r="J79" s="8">
        <f t="shared" si="23"/>
        <v>0.11690468704535113</v>
      </c>
      <c r="K79" s="81">
        <f t="shared" si="19"/>
        <v>-5.6271972001954822E-2</v>
      </c>
      <c r="L79" s="122"/>
      <c r="M79" s="122"/>
    </row>
    <row r="80" spans="1:13" ht="15" customHeight="1">
      <c r="A80" s="550"/>
      <c r="B80" s="182" t="s">
        <v>46</v>
      </c>
      <c r="C80" s="47">
        <v>53476</v>
      </c>
      <c r="D80" s="47">
        <v>48731</v>
      </c>
      <c r="E80" s="305">
        <f t="shared" si="22"/>
        <v>0.13505326637622359</v>
      </c>
      <c r="F80" s="81">
        <f t="shared" si="4"/>
        <v>-8.873139352232777E-2</v>
      </c>
      <c r="G80" s="7"/>
      <c r="H80" s="256">
        <v>164856</v>
      </c>
      <c r="I80" s="256">
        <v>153772</v>
      </c>
      <c r="J80" s="8">
        <f t="shared" si="23"/>
        <v>0.15014714756352146</v>
      </c>
      <c r="K80" s="81">
        <f t="shared" si="19"/>
        <v>-6.7234434900761877E-2</v>
      </c>
      <c r="L80" s="122"/>
      <c r="M80" s="122"/>
    </row>
    <row r="81" spans="1:13" ht="15" customHeight="1">
      <c r="A81" s="550"/>
      <c r="B81" s="182" t="s">
        <v>47</v>
      </c>
      <c r="C81" s="47">
        <v>101240</v>
      </c>
      <c r="D81" s="47">
        <v>89407</v>
      </c>
      <c r="E81" s="305">
        <f t="shared" si="22"/>
        <v>0.24778287716030906</v>
      </c>
      <c r="F81" s="81">
        <f t="shared" si="4"/>
        <v>-0.11688067957329119</v>
      </c>
      <c r="G81" s="7"/>
      <c r="H81" s="256">
        <v>279129</v>
      </c>
      <c r="I81" s="256">
        <v>262237</v>
      </c>
      <c r="J81" s="8">
        <f t="shared" si="23"/>
        <v>0.25605531264219222</v>
      </c>
      <c r="K81" s="81">
        <f t="shared" si="19"/>
        <v>-6.0516821971203276E-2</v>
      </c>
      <c r="L81" s="122"/>
      <c r="M81" s="122"/>
    </row>
    <row r="82" spans="1:13" ht="15" customHeight="1">
      <c r="A82" s="550"/>
      <c r="B82" s="182" t="s">
        <v>48</v>
      </c>
      <c r="C82" s="47">
        <v>22263</v>
      </c>
      <c r="D82" s="47">
        <v>19160</v>
      </c>
      <c r="E82" s="305">
        <f t="shared" si="22"/>
        <v>5.3100092010597851E-2</v>
      </c>
      <c r="F82" s="81">
        <f t="shared" si="4"/>
        <v>-0.13937923909625838</v>
      </c>
      <c r="G82" s="7"/>
      <c r="H82" s="256">
        <v>62823</v>
      </c>
      <c r="I82" s="256">
        <v>56688</v>
      </c>
      <c r="J82" s="8">
        <f t="shared" si="23"/>
        <v>5.535169927607695E-2</v>
      </c>
      <c r="K82" s="81">
        <f t="shared" si="19"/>
        <v>-9.7655317320089779E-2</v>
      </c>
      <c r="L82" s="122"/>
      <c r="M82" s="122"/>
    </row>
    <row r="83" spans="1:13" ht="15" customHeight="1">
      <c r="A83" s="550"/>
      <c r="B83" s="182" t="s">
        <v>49</v>
      </c>
      <c r="C83" s="47">
        <v>40</v>
      </c>
      <c r="D83" s="47">
        <v>44</v>
      </c>
      <c r="E83" s="305">
        <f t="shared" si="22"/>
        <v>1.2194175618300132E-4</v>
      </c>
      <c r="F83" s="81">
        <f t="shared" si="4"/>
        <v>0.1</v>
      </c>
      <c r="G83" s="18"/>
      <c r="H83" s="256">
        <v>40</v>
      </c>
      <c r="I83" s="256">
        <v>66</v>
      </c>
      <c r="J83" s="8">
        <f t="shared" si="23"/>
        <v>6.444418840356122E-5</v>
      </c>
      <c r="K83" s="81">
        <f t="shared" si="19"/>
        <v>0.65</v>
      </c>
      <c r="L83" s="122"/>
      <c r="M83" s="122"/>
    </row>
    <row r="84" spans="1:13" ht="15" customHeight="1">
      <c r="A84" s="550"/>
      <c r="B84" s="182" t="s">
        <v>125</v>
      </c>
      <c r="C84" s="47">
        <v>7704</v>
      </c>
      <c r="D84" s="47">
        <v>6208</v>
      </c>
      <c r="E84" s="305">
        <f t="shared" si="22"/>
        <v>1.7204873236001641E-2</v>
      </c>
      <c r="F84" s="81">
        <f t="shared" si="4"/>
        <v>-0.19418483904465214</v>
      </c>
      <c r="G84" s="7"/>
      <c r="H84" s="256">
        <v>9760</v>
      </c>
      <c r="I84" s="256">
        <v>7794</v>
      </c>
      <c r="J84" s="8">
        <f t="shared" si="23"/>
        <v>7.6102727942023666E-3</v>
      </c>
      <c r="K84" s="81">
        <f t="shared" si="19"/>
        <v>-0.20143442622950819</v>
      </c>
      <c r="L84" s="122"/>
      <c r="M84" s="122"/>
    </row>
    <row r="85" spans="1:13" ht="15" customHeight="1">
      <c r="A85" s="550"/>
      <c r="B85" s="182" t="s">
        <v>18</v>
      </c>
      <c r="C85" s="47">
        <v>5912</v>
      </c>
      <c r="D85" s="47">
        <v>5235</v>
      </c>
      <c r="E85" s="305">
        <f t="shared" si="22"/>
        <v>1.4508297582227544E-2</v>
      </c>
      <c r="F85" s="81">
        <f t="shared" ref="F85" si="24">IF(ISERROR((D85-C85)/C85),".",(D85-C85)/C85)</f>
        <v>-0.1145128552097429</v>
      </c>
      <c r="G85" s="7"/>
      <c r="H85" s="256">
        <v>6669</v>
      </c>
      <c r="I85" s="256">
        <v>6109</v>
      </c>
      <c r="J85" s="8">
        <f t="shared" si="23"/>
        <v>5.9649931357175076E-3</v>
      </c>
      <c r="K85" s="81">
        <f t="shared" ref="K85" si="25">IF(ISERROR((I85-H85)/H85),".",(I85-H85)/H85)</f>
        <v>-8.3970610286399766E-2</v>
      </c>
      <c r="L85" s="122"/>
      <c r="M85" s="122"/>
    </row>
    <row r="86" spans="1:13" ht="15" customHeight="1">
      <c r="A86" s="550"/>
      <c r="B86" s="184" t="s">
        <v>264</v>
      </c>
      <c r="C86" s="206">
        <v>402235</v>
      </c>
      <c r="D86" s="206">
        <v>360828</v>
      </c>
      <c r="E86" s="120">
        <f t="shared" si="22"/>
        <v>1</v>
      </c>
      <c r="F86" s="120">
        <f t="shared" si="4"/>
        <v>-0.10294230984374805</v>
      </c>
      <c r="G86" s="16"/>
      <c r="H86" s="383">
        <v>1079550</v>
      </c>
      <c r="I86" s="383">
        <v>1024142</v>
      </c>
      <c r="J86" s="5">
        <f t="shared" si="23"/>
        <v>1</v>
      </c>
      <c r="K86" s="120">
        <f t="shared" si="19"/>
        <v>-5.1325089157519335E-2</v>
      </c>
      <c r="L86" s="122"/>
      <c r="M86" s="122"/>
    </row>
    <row r="87" spans="1:13" ht="15" customHeight="1">
      <c r="A87" s="550" t="s">
        <v>122</v>
      </c>
      <c r="B87" s="180" t="s">
        <v>39</v>
      </c>
      <c r="C87" s="209">
        <v>8495</v>
      </c>
      <c r="D87" s="209">
        <v>10096</v>
      </c>
      <c r="E87" s="309">
        <f t="shared" ref="E87:E100" si="26">D87/$D$100</f>
        <v>6.4777743558156242E-2</v>
      </c>
      <c r="F87" s="308">
        <f t="shared" si="4"/>
        <v>0.18846380223660977</v>
      </c>
      <c r="G87" s="151"/>
      <c r="H87" s="384">
        <v>28832</v>
      </c>
      <c r="I87" s="384">
        <v>29308</v>
      </c>
      <c r="J87" s="149">
        <f t="shared" ref="J87:J100" si="27">I87/I$100</f>
        <v>7.718481375358166E-2</v>
      </c>
      <c r="K87" s="308">
        <f t="shared" si="19"/>
        <v>1.6509433962264151E-2</v>
      </c>
      <c r="L87" s="122"/>
      <c r="M87" s="122"/>
    </row>
    <row r="88" spans="1:13" ht="15" customHeight="1">
      <c r="A88" s="550"/>
      <c r="B88" s="182" t="s">
        <v>40</v>
      </c>
      <c r="C88" s="48">
        <v>16620</v>
      </c>
      <c r="D88" s="48">
        <v>24340</v>
      </c>
      <c r="E88" s="305">
        <f t="shared" si="26"/>
        <v>0.15616979776203674</v>
      </c>
      <c r="F88" s="81">
        <f t="shared" si="4"/>
        <v>0.46450060168471718</v>
      </c>
      <c r="G88" s="7"/>
      <c r="H88" s="385">
        <v>50091</v>
      </c>
      <c r="I88" s="385">
        <v>52494</v>
      </c>
      <c r="J88" s="8">
        <f t="shared" si="27"/>
        <v>0.13824688184729478</v>
      </c>
      <c r="K88" s="81">
        <f t="shared" si="19"/>
        <v>4.7972689704737378E-2</v>
      </c>
      <c r="L88" s="122"/>
      <c r="M88" s="122"/>
    </row>
    <row r="89" spans="1:13" ht="15" customHeight="1">
      <c r="A89" s="550"/>
      <c r="B89" s="182" t="s">
        <v>41</v>
      </c>
      <c r="C89" s="48">
        <v>10281</v>
      </c>
      <c r="D89" s="48">
        <v>12338</v>
      </c>
      <c r="E89" s="305">
        <f t="shared" si="26"/>
        <v>7.9162816959244431E-2</v>
      </c>
      <c r="F89" s="81">
        <f t="shared" si="4"/>
        <v>0.20007781344227216</v>
      </c>
      <c r="G89" s="7"/>
      <c r="H89" s="385">
        <v>41160</v>
      </c>
      <c r="I89" s="385">
        <v>38044</v>
      </c>
      <c r="J89" s="8">
        <f t="shared" si="27"/>
        <v>0.10019172425417158</v>
      </c>
      <c r="K89" s="81">
        <f t="shared" si="19"/>
        <v>-7.570456754130224E-2</v>
      </c>
      <c r="L89" s="122"/>
      <c r="M89" s="122"/>
    </row>
    <row r="90" spans="1:13" ht="15" customHeight="1">
      <c r="A90" s="550"/>
      <c r="B90" s="182" t="s">
        <v>42</v>
      </c>
      <c r="C90" s="48">
        <v>3333</v>
      </c>
      <c r="D90" s="48">
        <v>3737</v>
      </c>
      <c r="E90" s="305">
        <f t="shared" si="26"/>
        <v>2.3977261061492661E-2</v>
      </c>
      <c r="F90" s="81">
        <f t="shared" si="4"/>
        <v>0.12121212121212122</v>
      </c>
      <c r="G90" s="7"/>
      <c r="H90" s="385">
        <v>11400</v>
      </c>
      <c r="I90" s="385">
        <v>10680</v>
      </c>
      <c r="J90" s="8">
        <f t="shared" si="27"/>
        <v>2.8126580144951962E-2</v>
      </c>
      <c r="K90" s="81">
        <f t="shared" si="19"/>
        <v>-6.3157894736842107E-2</v>
      </c>
      <c r="L90" s="122"/>
      <c r="M90" s="122"/>
    </row>
    <row r="91" spans="1:13" ht="15" customHeight="1">
      <c r="A91" s="550"/>
      <c r="B91" s="182" t="s">
        <v>43</v>
      </c>
      <c r="C91" s="48">
        <v>1054</v>
      </c>
      <c r="D91" s="48">
        <v>1549</v>
      </c>
      <c r="E91" s="305">
        <f t="shared" si="26"/>
        <v>9.9386613284057086E-3</v>
      </c>
      <c r="F91" s="81">
        <f t="shared" si="4"/>
        <v>0.46963946869070211</v>
      </c>
      <c r="G91" s="7"/>
      <c r="H91" s="385">
        <v>3562</v>
      </c>
      <c r="I91" s="385">
        <v>3660</v>
      </c>
      <c r="J91" s="8">
        <f t="shared" si="27"/>
        <v>9.6388842069779195E-3</v>
      </c>
      <c r="K91" s="81">
        <f t="shared" si="19"/>
        <v>2.7512633352049412E-2</v>
      </c>
      <c r="L91" s="122"/>
      <c r="M91" s="122"/>
    </row>
    <row r="92" spans="1:13" ht="15" customHeight="1">
      <c r="A92" s="550"/>
      <c r="B92" s="182" t="s">
        <v>44</v>
      </c>
      <c r="C92" s="48">
        <v>10174</v>
      </c>
      <c r="D92" s="48">
        <v>13563</v>
      </c>
      <c r="E92" s="305">
        <f t="shared" si="26"/>
        <v>8.7022636279642754E-2</v>
      </c>
      <c r="F92" s="81">
        <f t="shared" si="4"/>
        <v>0.33310399056418322</v>
      </c>
      <c r="G92" s="7"/>
      <c r="H92" s="385">
        <v>35913</v>
      </c>
      <c r="I92" s="385">
        <v>37497</v>
      </c>
      <c r="J92" s="8">
        <f t="shared" si="27"/>
        <v>9.8751158772964767E-2</v>
      </c>
      <c r="K92" s="81">
        <f t="shared" si="19"/>
        <v>4.4106590928076186E-2</v>
      </c>
      <c r="L92" s="122"/>
      <c r="M92" s="122"/>
    </row>
    <row r="93" spans="1:13" ht="15" customHeight="1">
      <c r="A93" s="550"/>
      <c r="B93" s="182" t="s">
        <v>45</v>
      </c>
      <c r="C93" s="48">
        <v>4415</v>
      </c>
      <c r="D93" s="48">
        <v>5591</v>
      </c>
      <c r="E93" s="305">
        <f t="shared" si="26"/>
        <v>3.5872856996201623E-2</v>
      </c>
      <c r="F93" s="81">
        <f t="shared" si="4"/>
        <v>0.2663646659116648</v>
      </c>
      <c r="G93" s="7"/>
      <c r="H93" s="385">
        <v>10774</v>
      </c>
      <c r="I93" s="385">
        <v>11787</v>
      </c>
      <c r="J93" s="8">
        <f t="shared" si="27"/>
        <v>3.1041947581324794E-2</v>
      </c>
      <c r="K93" s="81">
        <f t="shared" si="19"/>
        <v>9.4022647113421204E-2</v>
      </c>
      <c r="L93" s="122"/>
      <c r="M93" s="122"/>
    </row>
    <row r="94" spans="1:13" ht="15" customHeight="1">
      <c r="A94" s="550"/>
      <c r="B94" s="182" t="s">
        <v>46</v>
      </c>
      <c r="C94" s="48">
        <v>50401</v>
      </c>
      <c r="D94" s="48">
        <v>57903</v>
      </c>
      <c r="E94" s="305">
        <f t="shared" si="26"/>
        <v>0.37151601478287649</v>
      </c>
      <c r="F94" s="81">
        <f t="shared" si="4"/>
        <v>0.1488462530505347</v>
      </c>
      <c r="G94" s="7"/>
      <c r="H94" s="385">
        <v>136216</v>
      </c>
      <c r="I94" s="385">
        <v>135786</v>
      </c>
      <c r="J94" s="8">
        <f t="shared" si="27"/>
        <v>0.35760260407888084</v>
      </c>
      <c r="K94" s="81">
        <f t="shared" si="19"/>
        <v>-3.156751042461972E-3</v>
      </c>
      <c r="L94" s="122"/>
      <c r="M94" s="122"/>
    </row>
    <row r="95" spans="1:13" ht="15" customHeight="1">
      <c r="A95" s="550"/>
      <c r="B95" s="182" t="s">
        <v>47</v>
      </c>
      <c r="C95" s="48">
        <v>13936</v>
      </c>
      <c r="D95" s="48">
        <v>15006</v>
      </c>
      <c r="E95" s="305">
        <f t="shared" si="26"/>
        <v>9.6281182630120116E-2</v>
      </c>
      <c r="F95" s="81">
        <f t="shared" ref="F95:F114" si="28">IF(ISERROR((D95-C95)/C95),".",(D95-C95)/C95)</f>
        <v>7.6779563719862221E-2</v>
      </c>
      <c r="G95" s="7"/>
      <c r="H95" s="385">
        <v>39059</v>
      </c>
      <c r="I95" s="385">
        <v>39258</v>
      </c>
      <c r="J95" s="8">
        <f t="shared" si="27"/>
        <v>0.10338888420697792</v>
      </c>
      <c r="K95" s="81">
        <f t="shared" si="19"/>
        <v>5.094856499142323E-3</v>
      </c>
      <c r="L95" s="122"/>
      <c r="M95" s="122"/>
    </row>
    <row r="96" spans="1:13" ht="15" customHeight="1">
      <c r="A96" s="550"/>
      <c r="B96" s="182" t="s">
        <v>48</v>
      </c>
      <c r="C96" s="48">
        <v>6892</v>
      </c>
      <c r="D96" s="48">
        <v>7380</v>
      </c>
      <c r="E96" s="305">
        <f t="shared" si="26"/>
        <v>4.7351401293501696E-2</v>
      </c>
      <c r="F96" s="81">
        <f t="shared" si="28"/>
        <v>7.0806732443412651E-2</v>
      </c>
      <c r="G96" s="7"/>
      <c r="H96" s="385">
        <v>18350</v>
      </c>
      <c r="I96" s="385">
        <v>19557</v>
      </c>
      <c r="J96" s="8">
        <f t="shared" si="27"/>
        <v>5.1504824709253327E-2</v>
      </c>
      <c r="K96" s="81">
        <f t="shared" si="19"/>
        <v>6.5776566757493188E-2</v>
      </c>
      <c r="L96" s="122"/>
      <c r="M96" s="122"/>
    </row>
    <row r="97" spans="1:13" ht="15" customHeight="1">
      <c r="A97" s="550"/>
      <c r="B97" s="105" t="s">
        <v>49</v>
      </c>
      <c r="C97" s="48">
        <v>8</v>
      </c>
      <c r="D97" s="48">
        <v>0</v>
      </c>
      <c r="E97" s="305">
        <f t="shared" si="26"/>
        <v>0</v>
      </c>
      <c r="F97" s="81">
        <f t="shared" si="28"/>
        <v>-1</v>
      </c>
      <c r="G97" s="7"/>
      <c r="H97" s="385">
        <v>8</v>
      </c>
      <c r="I97" s="385">
        <v>5</v>
      </c>
      <c r="J97" s="8">
        <f t="shared" si="27"/>
        <v>1.3167874599696611E-5</v>
      </c>
      <c r="K97" s="81">
        <f t="shared" si="19"/>
        <v>-0.375</v>
      </c>
      <c r="L97" s="122"/>
      <c r="M97" s="122"/>
    </row>
    <row r="98" spans="1:13" ht="15" customHeight="1">
      <c r="A98" s="550"/>
      <c r="B98" s="182" t="s">
        <v>125</v>
      </c>
      <c r="C98" s="48">
        <v>470</v>
      </c>
      <c r="D98" s="48">
        <v>646</v>
      </c>
      <c r="E98" s="305">
        <f t="shared" si="26"/>
        <v>4.1448516579406635E-3</v>
      </c>
      <c r="F98" s="81">
        <f t="shared" si="28"/>
        <v>0.37446808510638296</v>
      </c>
      <c r="G98" s="7"/>
      <c r="H98" s="385">
        <v>680</v>
      </c>
      <c r="I98" s="385">
        <v>812</v>
      </c>
      <c r="J98" s="8">
        <f t="shared" si="27"/>
        <v>2.13846283499073E-3</v>
      </c>
      <c r="K98" s="81">
        <f t="shared" si="19"/>
        <v>0.19411764705882353</v>
      </c>
      <c r="L98" s="122"/>
      <c r="M98" s="122"/>
    </row>
    <row r="99" spans="1:13" ht="15" customHeight="1">
      <c r="A99" s="550"/>
      <c r="B99" s="182" t="s">
        <v>18</v>
      </c>
      <c r="C99" s="48">
        <v>2241</v>
      </c>
      <c r="D99" s="48">
        <v>4894</v>
      </c>
      <c r="E99" s="305">
        <f t="shared" si="26"/>
        <v>3.1400780207370908E-2</v>
      </c>
      <c r="F99" s="81">
        <f t="shared" ref="F99" si="29">IF(ISERROR((D99-C99)/C99),".",(D99-C99)/C99)</f>
        <v>1.1838464970995091</v>
      </c>
      <c r="G99" s="7"/>
      <c r="H99" s="385">
        <v>2667</v>
      </c>
      <c r="I99" s="385">
        <v>5250</v>
      </c>
      <c r="J99" s="8">
        <f t="shared" si="27"/>
        <v>1.3826268329681443E-2</v>
      </c>
      <c r="K99" s="81">
        <f t="shared" ref="K99" si="30">IF(ISERROR((I99-H99)/H99),".",(I99-H99)/H99)</f>
        <v>0.96850393700787396</v>
      </c>
      <c r="L99" s="122"/>
      <c r="M99" s="122"/>
    </row>
    <row r="100" spans="1:13" ht="15" customHeight="1">
      <c r="A100" s="550"/>
      <c r="B100" s="184" t="s">
        <v>265</v>
      </c>
      <c r="C100" s="206">
        <v>127079</v>
      </c>
      <c r="D100" s="206">
        <v>155856</v>
      </c>
      <c r="E100" s="120">
        <f t="shared" si="26"/>
        <v>1</v>
      </c>
      <c r="F100" s="120">
        <f>IF(ISERROR((D100-C100)/C100),".",(D100-C100)/C100)</f>
        <v>0.22644968877627303</v>
      </c>
      <c r="G100" s="16"/>
      <c r="H100" s="383">
        <v>374199</v>
      </c>
      <c r="I100" s="383">
        <v>379712</v>
      </c>
      <c r="J100" s="5">
        <f t="shared" si="27"/>
        <v>1</v>
      </c>
      <c r="K100" s="120">
        <f>IF(ISERROR((I100-H100)/H100),".",(I100-H100)/H100)</f>
        <v>1.4732802599686264E-2</v>
      </c>
      <c r="L100" s="122"/>
      <c r="M100" s="122"/>
    </row>
    <row r="101" spans="1:13" ht="15" customHeight="1">
      <c r="A101" s="550" t="s">
        <v>305</v>
      </c>
      <c r="B101" s="105" t="s">
        <v>39</v>
      </c>
      <c r="C101" s="49">
        <v>597</v>
      </c>
      <c r="D101" s="49">
        <v>553</v>
      </c>
      <c r="E101" s="305">
        <f t="shared" ref="E101:E110" si="31">D101/$D$114</f>
        <v>6.2719745945332875E-2</v>
      </c>
      <c r="F101" s="81">
        <f t="shared" si="28"/>
        <v>-7.3701842546063656E-2</v>
      </c>
      <c r="G101" s="7"/>
      <c r="H101" s="254">
        <v>1493</v>
      </c>
      <c r="I101" s="254">
        <v>1450</v>
      </c>
      <c r="J101" s="8">
        <f t="shared" ref="J101:J114" si="32">I101/I$114</f>
        <v>6.6596243053322929E-2</v>
      </c>
      <c r="K101" s="81">
        <f t="shared" si="19"/>
        <v>-2.8801071667782986E-2</v>
      </c>
      <c r="L101" s="122"/>
      <c r="M101" s="122"/>
    </row>
    <row r="102" spans="1:13" ht="15" customHeight="1">
      <c r="A102" s="550"/>
      <c r="B102" s="105" t="s">
        <v>40</v>
      </c>
      <c r="C102" s="49">
        <v>214</v>
      </c>
      <c r="D102" s="49">
        <v>196</v>
      </c>
      <c r="E102" s="305">
        <f t="shared" si="31"/>
        <v>2.2229783373029374E-2</v>
      </c>
      <c r="F102" s="81">
        <f t="shared" si="28"/>
        <v>-8.4112149532710276E-2</v>
      </c>
      <c r="G102" s="7"/>
      <c r="H102" s="254">
        <v>495</v>
      </c>
      <c r="I102" s="254">
        <v>495</v>
      </c>
      <c r="J102" s="8">
        <f t="shared" si="32"/>
        <v>2.2734579525099895E-2</v>
      </c>
      <c r="K102" s="81">
        <f t="shared" si="19"/>
        <v>0</v>
      </c>
      <c r="L102" s="122"/>
      <c r="M102" s="122"/>
    </row>
    <row r="103" spans="1:13" ht="15" customHeight="1">
      <c r="A103" s="550"/>
      <c r="B103" s="105" t="s">
        <v>41</v>
      </c>
      <c r="C103" s="49">
        <v>208</v>
      </c>
      <c r="D103" s="49">
        <v>220</v>
      </c>
      <c r="E103" s="305">
        <f t="shared" si="31"/>
        <v>2.4951797663604402E-2</v>
      </c>
      <c r="F103" s="81">
        <f t="shared" si="28"/>
        <v>5.7692307692307696E-2</v>
      </c>
      <c r="G103" s="7"/>
      <c r="H103" s="254">
        <v>639</v>
      </c>
      <c r="I103" s="254">
        <v>656</v>
      </c>
      <c r="J103" s="8">
        <f t="shared" si="32"/>
        <v>3.0129058926192991E-2</v>
      </c>
      <c r="K103" s="81">
        <f t="shared" si="19"/>
        <v>2.6604068857589983E-2</v>
      </c>
      <c r="L103" s="122"/>
      <c r="M103" s="122"/>
    </row>
    <row r="104" spans="1:13" ht="15" customHeight="1">
      <c r="A104" s="550"/>
      <c r="B104" s="105" t="s">
        <v>42</v>
      </c>
      <c r="C104" s="49">
        <v>109</v>
      </c>
      <c r="D104" s="49">
        <v>118</v>
      </c>
      <c r="E104" s="305">
        <f t="shared" si="31"/>
        <v>1.3383236928660542E-2</v>
      </c>
      <c r="F104" s="81">
        <f t="shared" si="28"/>
        <v>8.2568807339449546E-2</v>
      </c>
      <c r="G104" s="7"/>
      <c r="H104" s="254">
        <v>285</v>
      </c>
      <c r="I104" s="254">
        <v>298</v>
      </c>
      <c r="J104" s="8">
        <f t="shared" si="32"/>
        <v>1.3686676158544986E-2</v>
      </c>
      <c r="K104" s="81">
        <f t="shared" si="19"/>
        <v>4.5614035087719301E-2</v>
      </c>
      <c r="L104" s="122"/>
      <c r="M104" s="122"/>
    </row>
    <row r="105" spans="1:13" ht="15" customHeight="1">
      <c r="A105" s="550"/>
      <c r="B105" s="105" t="s">
        <v>43</v>
      </c>
      <c r="C105" s="49">
        <v>120</v>
      </c>
      <c r="D105" s="49">
        <v>116</v>
      </c>
      <c r="E105" s="305">
        <f t="shared" si="31"/>
        <v>1.3156402404445957E-2</v>
      </c>
      <c r="F105" s="81">
        <f t="shared" si="28"/>
        <v>-3.3333333333333333E-2</v>
      </c>
      <c r="G105" s="7"/>
      <c r="H105" s="254">
        <v>318</v>
      </c>
      <c r="I105" s="254">
        <v>299</v>
      </c>
      <c r="J105" s="8">
        <f t="shared" si="32"/>
        <v>1.3732604602030038E-2</v>
      </c>
      <c r="K105" s="81">
        <f t="shared" si="19"/>
        <v>-5.9748427672955975E-2</v>
      </c>
      <c r="L105" s="122"/>
      <c r="M105" s="122"/>
    </row>
    <row r="106" spans="1:13" ht="15" customHeight="1">
      <c r="A106" s="550"/>
      <c r="B106" s="105" t="s">
        <v>44</v>
      </c>
      <c r="C106" s="49">
        <v>2052</v>
      </c>
      <c r="D106" s="49">
        <v>1927</v>
      </c>
      <c r="E106" s="305">
        <f t="shared" si="31"/>
        <v>0.21855506408075309</v>
      </c>
      <c r="F106" s="81">
        <f t="shared" si="28"/>
        <v>-6.0916179337231965E-2</v>
      </c>
      <c r="G106" s="7"/>
      <c r="H106" s="254">
        <v>5093</v>
      </c>
      <c r="I106" s="254">
        <v>5056</v>
      </c>
      <c r="J106" s="8">
        <f t="shared" si="32"/>
        <v>0.23221421026041428</v>
      </c>
      <c r="K106" s="81">
        <f t="shared" si="19"/>
        <v>-7.2648733555860986E-3</v>
      </c>
      <c r="L106" s="122"/>
      <c r="M106" s="122"/>
    </row>
    <row r="107" spans="1:13" ht="15" customHeight="1">
      <c r="A107" s="550"/>
      <c r="B107" s="105" t="s">
        <v>45</v>
      </c>
      <c r="C107" s="49">
        <v>1338</v>
      </c>
      <c r="D107" s="49">
        <v>1245</v>
      </c>
      <c r="E107" s="305">
        <f t="shared" si="31"/>
        <v>0.14120449132357946</v>
      </c>
      <c r="F107" s="81">
        <f t="shared" si="28"/>
        <v>-6.9506726457399109E-2</v>
      </c>
      <c r="G107" s="7"/>
      <c r="H107" s="254">
        <v>3168</v>
      </c>
      <c r="I107" s="254">
        <v>3047</v>
      </c>
      <c r="J107" s="8">
        <f t="shared" si="32"/>
        <v>0.13994396729894823</v>
      </c>
      <c r="K107" s="81">
        <f t="shared" si="19"/>
        <v>-3.8194444444444448E-2</v>
      </c>
      <c r="L107" s="122"/>
      <c r="M107" s="122"/>
    </row>
    <row r="108" spans="1:13" ht="15" customHeight="1">
      <c r="A108" s="550"/>
      <c r="B108" s="105" t="s">
        <v>46</v>
      </c>
      <c r="C108" s="49">
        <v>788</v>
      </c>
      <c r="D108" s="49">
        <v>731</v>
      </c>
      <c r="E108" s="305">
        <f t="shared" si="31"/>
        <v>8.2908018600430983E-2</v>
      </c>
      <c r="F108" s="81">
        <f t="shared" si="28"/>
        <v>-7.2335025380710655E-2</v>
      </c>
      <c r="G108" s="7"/>
      <c r="H108" s="254">
        <v>2087</v>
      </c>
      <c r="I108" s="254">
        <v>1974</v>
      </c>
      <c r="J108" s="8">
        <f t="shared" si="32"/>
        <v>9.066274743948928E-2</v>
      </c>
      <c r="K108" s="81">
        <f t="shared" si="19"/>
        <v>-5.4144705318639193E-2</v>
      </c>
      <c r="L108" s="122"/>
      <c r="M108" s="122"/>
    </row>
    <row r="109" spans="1:13" ht="15" customHeight="1">
      <c r="A109" s="550"/>
      <c r="B109" s="105" t="s">
        <v>47</v>
      </c>
      <c r="C109" s="49">
        <v>3201</v>
      </c>
      <c r="D109" s="49">
        <v>2814</v>
      </c>
      <c r="E109" s="305">
        <f t="shared" si="31"/>
        <v>0.31915617556992176</v>
      </c>
      <c r="F109" s="81">
        <f t="shared" si="28"/>
        <v>-0.12089971883786317</v>
      </c>
      <c r="G109" s="7"/>
      <c r="H109" s="254">
        <v>7618</v>
      </c>
      <c r="I109" s="254">
        <v>7270</v>
      </c>
      <c r="J109" s="8">
        <f t="shared" si="32"/>
        <v>0.3338997841363156</v>
      </c>
      <c r="K109" s="81">
        <f t="shared" si="19"/>
        <v>-4.5681281176161721E-2</v>
      </c>
      <c r="L109" s="122"/>
      <c r="M109" s="122"/>
    </row>
    <row r="110" spans="1:13" ht="15" customHeight="1">
      <c r="A110" s="550"/>
      <c r="B110" s="105" t="s">
        <v>48</v>
      </c>
      <c r="C110" s="49">
        <v>497</v>
      </c>
      <c r="D110" s="49">
        <v>477</v>
      </c>
      <c r="E110" s="305">
        <f t="shared" si="31"/>
        <v>5.4100034025178635E-2</v>
      </c>
      <c r="F110" s="81">
        <f t="shared" si="28"/>
        <v>-4.0241448692152917E-2</v>
      </c>
      <c r="G110" s="7"/>
      <c r="H110" s="254">
        <v>1312</v>
      </c>
      <c r="I110" s="254">
        <v>1183</v>
      </c>
      <c r="J110" s="8">
        <f t="shared" si="32"/>
        <v>5.4333348642814493E-2</v>
      </c>
      <c r="K110" s="81">
        <f t="shared" si="19"/>
        <v>-9.8323170731707321E-2</v>
      </c>
      <c r="L110" s="122"/>
      <c r="M110" s="122"/>
    </row>
    <row r="111" spans="1:13" ht="15" customHeight="1">
      <c r="A111" s="550"/>
      <c r="B111" s="105" t="s">
        <v>49</v>
      </c>
      <c r="C111" s="544" t="s">
        <v>301</v>
      </c>
      <c r="D111" s="544" t="s">
        <v>301</v>
      </c>
      <c r="E111" s="544" t="s">
        <v>300</v>
      </c>
      <c r="F111" s="544" t="s">
        <v>300</v>
      </c>
      <c r="G111" s="18"/>
      <c r="H111" s="544" t="s">
        <v>301</v>
      </c>
      <c r="I111" s="34">
        <v>6</v>
      </c>
      <c r="J111" s="8">
        <f t="shared" si="32"/>
        <v>2.7557066091030174E-4</v>
      </c>
      <c r="K111" s="543" t="s">
        <v>300</v>
      </c>
      <c r="L111" s="122"/>
      <c r="M111" s="122"/>
    </row>
    <row r="112" spans="1:13" ht="15" customHeight="1">
      <c r="A112" s="550"/>
      <c r="B112" s="105" t="s">
        <v>125</v>
      </c>
      <c r="C112" s="50">
        <v>690</v>
      </c>
      <c r="D112" s="50">
        <v>542</v>
      </c>
      <c r="E112" s="305">
        <f>D112/$D$114</f>
        <v>6.1472156062152658E-2</v>
      </c>
      <c r="F112" s="81">
        <f t="shared" si="28"/>
        <v>-0.2144927536231884</v>
      </c>
      <c r="G112" s="7"/>
      <c r="H112" s="255">
        <v>910</v>
      </c>
      <c r="I112" s="255">
        <v>742</v>
      </c>
      <c r="J112" s="8">
        <f t="shared" si="32"/>
        <v>3.4078905065907314E-2</v>
      </c>
      <c r="K112" s="81">
        <f t="shared" si="19"/>
        <v>-0.18461538461538463</v>
      </c>
      <c r="L112" s="122"/>
      <c r="M112" s="122"/>
    </row>
    <row r="113" spans="1:13" ht="15" customHeight="1">
      <c r="A113" s="550"/>
      <c r="B113" s="105" t="s">
        <v>18</v>
      </c>
      <c r="C113" s="542" t="s">
        <v>300</v>
      </c>
      <c r="D113" s="542" t="s">
        <v>300</v>
      </c>
      <c r="E113" s="544" t="s">
        <v>300</v>
      </c>
      <c r="F113" s="544" t="s">
        <v>300</v>
      </c>
      <c r="G113" s="7"/>
      <c r="H113" s="543" t="s">
        <v>300</v>
      </c>
      <c r="I113" s="255">
        <v>146</v>
      </c>
      <c r="J113" s="8">
        <f t="shared" si="32"/>
        <v>6.7055527488173424E-3</v>
      </c>
      <c r="K113" s="543" t="s">
        <v>300</v>
      </c>
      <c r="L113" s="122"/>
      <c r="M113" s="122"/>
    </row>
    <row r="114" spans="1:13" ht="15" customHeight="1">
      <c r="A114" s="550"/>
      <c r="B114" s="106" t="s">
        <v>307</v>
      </c>
      <c r="C114" s="51">
        <v>9621</v>
      </c>
      <c r="D114" s="535">
        <v>8817</v>
      </c>
      <c r="E114" s="120">
        <f>D114/$D$114</f>
        <v>1</v>
      </c>
      <c r="F114" s="368">
        <f t="shared" si="28"/>
        <v>-8.3567196757093856E-2</v>
      </c>
      <c r="G114" s="16"/>
      <c r="H114" s="386">
        <v>22582</v>
      </c>
      <c r="I114" s="386">
        <v>21773</v>
      </c>
      <c r="J114" s="5">
        <f t="shared" si="32"/>
        <v>1</v>
      </c>
      <c r="K114" s="120">
        <f t="shared" si="19"/>
        <v>-3.5824993357541406E-2</v>
      </c>
      <c r="L114" s="122"/>
      <c r="M114" s="122"/>
    </row>
    <row r="115" spans="1:13" ht="15" customHeight="1">
      <c r="J115" s="19"/>
      <c r="K115" s="306"/>
    </row>
    <row r="116" spans="1:13" ht="15" customHeight="1">
      <c r="A116" s="245" t="s">
        <v>210</v>
      </c>
      <c r="B116" s="246"/>
      <c r="C116" s="247"/>
      <c r="D116" s="247"/>
      <c r="E116" s="341"/>
      <c r="F116" s="341"/>
      <c r="G116" s="247"/>
      <c r="H116" s="247"/>
      <c r="I116" s="247"/>
      <c r="J116" s="247"/>
      <c r="K116" s="341"/>
    </row>
    <row r="117" spans="1:13" ht="15" customHeight="1">
      <c r="A117" s="556" t="s">
        <v>204</v>
      </c>
      <c r="B117" s="556"/>
      <c r="C117" s="556"/>
      <c r="D117" s="556"/>
      <c r="E117" s="556"/>
      <c r="F117" s="556"/>
      <c r="G117" s="556"/>
      <c r="H117" s="556"/>
      <c r="I117" s="556"/>
      <c r="J117" s="556"/>
      <c r="K117" s="343"/>
    </row>
    <row r="118" spans="1:13" ht="15" customHeight="1">
      <c r="A118" s="556" t="s">
        <v>205</v>
      </c>
      <c r="B118" s="556"/>
      <c r="C118" s="556"/>
      <c r="D118" s="556"/>
      <c r="E118" s="556"/>
      <c r="F118" s="556"/>
      <c r="G118" s="556"/>
      <c r="H118" s="556"/>
      <c r="I118" s="556"/>
      <c r="J118" s="556"/>
      <c r="K118" s="556"/>
    </row>
    <row r="119" spans="1:13" ht="15" customHeight="1">
      <c r="A119" s="556" t="s">
        <v>206</v>
      </c>
      <c r="B119" s="556"/>
      <c r="C119" s="556"/>
      <c r="D119" s="556"/>
      <c r="E119" s="556"/>
      <c r="F119" s="556"/>
      <c r="G119" s="556"/>
      <c r="H119" s="556"/>
      <c r="I119" s="556"/>
      <c r="J119" s="556"/>
      <c r="K119" s="343"/>
    </row>
    <row r="120" spans="1:13" ht="25.9" customHeight="1">
      <c r="A120" s="556" t="s">
        <v>266</v>
      </c>
      <c r="B120" s="556"/>
      <c r="C120" s="556"/>
      <c r="D120" s="556"/>
      <c r="E120" s="556"/>
      <c r="F120" s="556"/>
      <c r="G120" s="556"/>
      <c r="H120" s="556"/>
      <c r="I120" s="556"/>
      <c r="J120" s="556"/>
      <c r="K120" s="556"/>
    </row>
    <row r="121" spans="1:13" ht="15" customHeight="1">
      <c r="A121" s="245" t="s">
        <v>128</v>
      </c>
      <c r="B121" s="246"/>
      <c r="C121" s="247"/>
      <c r="D121" s="247"/>
      <c r="E121" s="342"/>
      <c r="F121" s="342"/>
      <c r="G121" s="247"/>
      <c r="H121" s="247"/>
      <c r="I121" s="247"/>
      <c r="J121" s="248"/>
      <c r="K121" s="342"/>
    </row>
  </sheetData>
  <mergeCells count="22">
    <mergeCell ref="A119:J119"/>
    <mergeCell ref="A87:A100"/>
    <mergeCell ref="A73:A86"/>
    <mergeCell ref="A59:A72"/>
    <mergeCell ref="A101:A114"/>
    <mergeCell ref="A118:K118"/>
    <mergeCell ref="A28:A31"/>
    <mergeCell ref="A6:A27"/>
    <mergeCell ref="A50:A58"/>
    <mergeCell ref="A120:K120"/>
    <mergeCell ref="A3:B5"/>
    <mergeCell ref="K4:K5"/>
    <mergeCell ref="C3:F3"/>
    <mergeCell ref="H3:K3"/>
    <mergeCell ref="D4:E4"/>
    <mergeCell ref="F4:F5"/>
    <mergeCell ref="I4:J4"/>
    <mergeCell ref="A32:A35"/>
    <mergeCell ref="A36:A38"/>
    <mergeCell ref="A39:A42"/>
    <mergeCell ref="A43:A49"/>
    <mergeCell ref="A117:J117"/>
  </mergeCells>
  <phoneticPr fontId="2" type="noConversion"/>
  <hyperlinks>
    <hyperlink ref="A1" location="Contents!A1" display="&lt;Back to contents&gt;" xr:uid="{00000000-0004-0000-0200-000000000000}"/>
  </hyperlinks>
  <pageMargins left="0.39370078740157483" right="0.39370078740157483" top="0.39370078740157483" bottom="0.11811023622047245" header="0" footer="0"/>
  <pageSetup paperSize="8" scale="63" orientation="portrait" r:id="rId1"/>
  <headerFooter alignWithMargins="0"/>
  <rowBreaks count="1" manualBreakCount="1">
    <brk id="8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120"/>
  <sheetViews>
    <sheetView showGridLines="0"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9.140625" defaultRowHeight="15" customHeight="1"/>
  <cols>
    <col min="1" max="1" width="23.7109375" style="19" customWidth="1"/>
    <col min="2" max="2" width="76.5703125" style="6" customWidth="1"/>
    <col min="3" max="3" width="8.85546875" style="19" customWidth="1"/>
    <col min="4" max="4" width="9.85546875" style="19" customWidth="1"/>
    <col min="5" max="5" width="9" style="17" customWidth="1"/>
    <col min="6" max="6" width="9.7109375" style="81" customWidth="1"/>
    <col min="7" max="7" width="1.28515625" style="19" customWidth="1"/>
    <col min="8" max="8" width="8.85546875" style="19" customWidth="1"/>
    <col min="9" max="9" width="9.85546875" style="19" customWidth="1"/>
    <col min="10" max="10" width="9" style="17" customWidth="1"/>
    <col min="11" max="11" width="9.7109375" style="81" customWidth="1"/>
    <col min="12" max="16384" width="9.140625" style="19"/>
  </cols>
  <sheetData>
    <row r="1" spans="1:11" ht="15" customHeight="1">
      <c r="A1" s="22" t="s">
        <v>111</v>
      </c>
    </row>
    <row r="2" spans="1:11" s="178" customFormat="1" ht="30" customHeight="1">
      <c r="A2" s="199" t="s">
        <v>311</v>
      </c>
      <c r="E2" s="210"/>
      <c r="F2" s="307"/>
      <c r="J2" s="210"/>
      <c r="K2" s="307"/>
    </row>
    <row r="3" spans="1:11" ht="15" customHeight="1">
      <c r="A3" s="571" t="s">
        <v>144</v>
      </c>
      <c r="B3" s="571"/>
      <c r="C3" s="557" t="s">
        <v>0</v>
      </c>
      <c r="D3" s="557"/>
      <c r="E3" s="557"/>
      <c r="F3" s="557"/>
      <c r="G3" s="1"/>
      <c r="H3" s="557" t="s">
        <v>1</v>
      </c>
      <c r="I3" s="557"/>
      <c r="J3" s="557"/>
      <c r="K3" s="557"/>
    </row>
    <row r="4" spans="1:11" ht="15" customHeight="1">
      <c r="A4" s="572"/>
      <c r="B4" s="572"/>
      <c r="C4" s="9">
        <v>2021</v>
      </c>
      <c r="D4" s="549">
        <v>2022</v>
      </c>
      <c r="E4" s="549"/>
      <c r="F4" s="569" t="s">
        <v>288</v>
      </c>
      <c r="G4" s="9"/>
      <c r="H4" s="9">
        <v>2021</v>
      </c>
      <c r="I4" s="549">
        <v>2022</v>
      </c>
      <c r="J4" s="549"/>
      <c r="K4" s="569" t="s">
        <v>288</v>
      </c>
    </row>
    <row r="5" spans="1:11" ht="15" customHeight="1">
      <c r="A5" s="573"/>
      <c r="B5" s="573"/>
      <c r="C5" s="10" t="s">
        <v>95</v>
      </c>
      <c r="D5" s="10" t="s">
        <v>95</v>
      </c>
      <c r="E5" s="11" t="s">
        <v>96</v>
      </c>
      <c r="F5" s="570"/>
      <c r="G5" s="10"/>
      <c r="H5" s="10" t="s">
        <v>95</v>
      </c>
      <c r="I5" s="10" t="s">
        <v>95</v>
      </c>
      <c r="J5" s="11" t="s">
        <v>96</v>
      </c>
      <c r="K5" s="570"/>
    </row>
    <row r="6" spans="1:11" ht="15" customHeight="1">
      <c r="A6" s="553" t="s">
        <v>97</v>
      </c>
      <c r="B6" s="180" t="s">
        <v>2</v>
      </c>
      <c r="C6" s="211">
        <v>124</v>
      </c>
      <c r="D6" s="211">
        <v>114</v>
      </c>
      <c r="E6" s="149">
        <f t="shared" ref="E6:E26" si="0">D6/$D$26</f>
        <v>1.4829847018420232E-3</v>
      </c>
      <c r="F6" s="308">
        <f t="shared" ref="F6:F65" si="1">IF(ISERROR((D6-C6)/C6),".",(D6-C6)/C6)</f>
        <v>-8.0645161290322578E-2</v>
      </c>
      <c r="G6" s="154"/>
      <c r="H6" s="346">
        <v>577</v>
      </c>
      <c r="I6" s="346">
        <v>648</v>
      </c>
      <c r="J6" s="149">
        <f t="shared" ref="J6:J26" si="2">I6/$I$26</f>
        <v>4.391582799634035E-3</v>
      </c>
      <c r="K6" s="308">
        <f t="shared" ref="K6:K65" si="3">IF(ISERROR((I6-H6)/H6),".",(I6-H6)/H6)</f>
        <v>0.12305025996533796</v>
      </c>
    </row>
    <row r="7" spans="1:11" ht="15" customHeight="1">
      <c r="A7" s="554"/>
      <c r="B7" s="182" t="s">
        <v>3</v>
      </c>
      <c r="C7" s="92">
        <v>94</v>
      </c>
      <c r="D7" s="347">
        <v>84</v>
      </c>
      <c r="E7" s="8">
        <f t="shared" si="0"/>
        <v>1.0927255697783327E-3</v>
      </c>
      <c r="F7" s="81">
        <f t="shared" si="1"/>
        <v>-0.10638297872340426</v>
      </c>
      <c r="G7" s="18"/>
      <c r="H7" s="348">
        <v>168</v>
      </c>
      <c r="I7" s="348">
        <v>166</v>
      </c>
      <c r="J7" s="89">
        <f t="shared" si="2"/>
        <v>1.1250042357087188E-3</v>
      </c>
      <c r="K7" s="81">
        <f t="shared" si="3"/>
        <v>-1.1904761904761904E-2</v>
      </c>
    </row>
    <row r="8" spans="1:11" ht="15" customHeight="1">
      <c r="A8" s="554"/>
      <c r="B8" s="182" t="s">
        <v>138</v>
      </c>
      <c r="C8" s="93">
        <v>477</v>
      </c>
      <c r="D8" s="52">
        <v>420</v>
      </c>
      <c r="E8" s="8">
        <f t="shared" si="0"/>
        <v>5.463627848891664E-3</v>
      </c>
      <c r="F8" s="81">
        <f t="shared" si="1"/>
        <v>-0.11949685534591195</v>
      </c>
      <c r="G8" s="18"/>
      <c r="H8" s="348">
        <v>1335</v>
      </c>
      <c r="I8" s="348">
        <v>1288</v>
      </c>
      <c r="J8" s="89">
        <f t="shared" si="2"/>
        <v>8.7289485276676494E-3</v>
      </c>
      <c r="K8" s="81">
        <f t="shared" si="3"/>
        <v>-3.5205992509363293E-2</v>
      </c>
    </row>
    <row r="9" spans="1:11" ht="15" customHeight="1">
      <c r="A9" s="554"/>
      <c r="B9" s="182" t="s">
        <v>4</v>
      </c>
      <c r="C9" s="93">
        <v>35</v>
      </c>
      <c r="D9" s="52">
        <v>95</v>
      </c>
      <c r="E9" s="8">
        <f t="shared" si="0"/>
        <v>1.2358205848683526E-3</v>
      </c>
      <c r="F9" s="81">
        <f t="shared" si="1"/>
        <v>1.7142857142857142</v>
      </c>
      <c r="G9" s="18"/>
      <c r="H9" s="348">
        <v>657</v>
      </c>
      <c r="I9" s="348">
        <v>462</v>
      </c>
      <c r="J9" s="89">
        <f t="shared" si="2"/>
        <v>3.1310358849242657E-3</v>
      </c>
      <c r="K9" s="81">
        <f t="shared" si="3"/>
        <v>-0.29680365296803651</v>
      </c>
    </row>
    <row r="10" spans="1:11" ht="15" customHeight="1">
      <c r="A10" s="554"/>
      <c r="B10" s="182" t="s">
        <v>5</v>
      </c>
      <c r="C10" s="93">
        <v>13174</v>
      </c>
      <c r="D10" s="52">
        <v>15926</v>
      </c>
      <c r="E10" s="8">
        <f t="shared" si="0"/>
        <v>0.20717556457487771</v>
      </c>
      <c r="F10" s="81">
        <f t="shared" si="1"/>
        <v>0.2088963109154395</v>
      </c>
      <c r="G10" s="7"/>
      <c r="H10" s="348">
        <v>35645</v>
      </c>
      <c r="I10" s="348">
        <v>33361</v>
      </c>
      <c r="J10" s="89">
        <f t="shared" si="2"/>
        <v>0.22609196570770221</v>
      </c>
      <c r="K10" s="81">
        <f t="shared" si="3"/>
        <v>-6.4076308037592927E-2</v>
      </c>
    </row>
    <row r="11" spans="1:11" ht="15" customHeight="1">
      <c r="A11" s="554"/>
      <c r="B11" s="182" t="s">
        <v>7</v>
      </c>
      <c r="C11" s="93">
        <v>2463</v>
      </c>
      <c r="D11" s="52">
        <v>1992</v>
      </c>
      <c r="E11" s="8">
        <f t="shared" si="0"/>
        <v>2.5913206369029034E-2</v>
      </c>
      <c r="F11" s="81">
        <f t="shared" si="1"/>
        <v>-0.19123020706455543</v>
      </c>
      <c r="G11" s="7"/>
      <c r="H11" s="348">
        <v>5923</v>
      </c>
      <c r="I11" s="348">
        <v>5360</v>
      </c>
      <c r="J11" s="89">
        <f t="shared" si="2"/>
        <v>3.6325437972281521E-2</v>
      </c>
      <c r="K11" s="81">
        <f t="shared" si="3"/>
        <v>-9.5053182508863757E-2</v>
      </c>
    </row>
    <row r="12" spans="1:11" ht="15" customHeight="1">
      <c r="A12" s="554"/>
      <c r="B12" s="182" t="s">
        <v>8</v>
      </c>
      <c r="C12" s="93">
        <v>6387</v>
      </c>
      <c r="D12" s="52">
        <v>5870</v>
      </c>
      <c r="E12" s="8">
        <f t="shared" si="0"/>
        <v>7.636070350712873E-2</v>
      </c>
      <c r="F12" s="81">
        <f t="shared" si="1"/>
        <v>-8.0945670894003438E-2</v>
      </c>
      <c r="G12" s="7"/>
      <c r="H12" s="348">
        <v>7260</v>
      </c>
      <c r="I12" s="348">
        <v>7393</v>
      </c>
      <c r="J12" s="89">
        <f t="shared" si="2"/>
        <v>5.0103351292738303E-2</v>
      </c>
      <c r="K12" s="81">
        <f t="shared" si="3"/>
        <v>1.8319559228650136E-2</v>
      </c>
    </row>
    <row r="13" spans="1:11" ht="15" customHeight="1">
      <c r="A13" s="554"/>
      <c r="B13" s="182" t="s">
        <v>9</v>
      </c>
      <c r="C13" s="93">
        <v>7143</v>
      </c>
      <c r="D13" s="52">
        <v>5228</v>
      </c>
      <c r="E13" s="8">
        <f t="shared" si="0"/>
        <v>6.8009158080965762E-2</v>
      </c>
      <c r="F13" s="81">
        <f t="shared" si="1"/>
        <v>-0.26809463810723788</v>
      </c>
      <c r="G13" s="18"/>
      <c r="H13" s="348">
        <v>9445</v>
      </c>
      <c r="I13" s="348">
        <v>8041</v>
      </c>
      <c r="J13" s="89">
        <f t="shared" si="2"/>
        <v>5.4494934092372334E-2</v>
      </c>
      <c r="K13" s="81">
        <f t="shared" si="3"/>
        <v>-0.14865007940709371</v>
      </c>
    </row>
    <row r="14" spans="1:11" ht="15" customHeight="1">
      <c r="A14" s="554"/>
      <c r="B14" s="183" t="s">
        <v>116</v>
      </c>
      <c r="C14" s="94">
        <v>29897</v>
      </c>
      <c r="D14" s="53">
        <v>29729</v>
      </c>
      <c r="E14" s="4">
        <f t="shared" si="0"/>
        <v>0.38673379123738161</v>
      </c>
      <c r="F14" s="249">
        <f t="shared" si="1"/>
        <v>-5.6192929056427064E-3</v>
      </c>
      <c r="G14" s="12"/>
      <c r="H14" s="349">
        <v>61010</v>
      </c>
      <c r="I14" s="349">
        <v>56719</v>
      </c>
      <c r="J14" s="95">
        <f t="shared" si="2"/>
        <v>0.38439226051302905</v>
      </c>
      <c r="K14" s="249">
        <f t="shared" si="3"/>
        <v>-7.0332732338960827E-2</v>
      </c>
    </row>
    <row r="15" spans="1:11" ht="15" customHeight="1">
      <c r="A15" s="554"/>
      <c r="B15" s="182" t="s">
        <v>10</v>
      </c>
      <c r="C15" s="93">
        <v>261</v>
      </c>
      <c r="D15" s="52">
        <v>220</v>
      </c>
      <c r="E15" s="8">
        <f t="shared" si="0"/>
        <v>2.8619003018003956E-3</v>
      </c>
      <c r="F15" s="81">
        <f t="shared" si="1"/>
        <v>-0.15708812260536398</v>
      </c>
      <c r="G15" s="18"/>
      <c r="H15" s="348">
        <v>702</v>
      </c>
      <c r="I15" s="348">
        <v>636</v>
      </c>
      <c r="J15" s="89">
        <f t="shared" si="2"/>
        <v>4.3102571922334042E-3</v>
      </c>
      <c r="K15" s="81">
        <f t="shared" si="3"/>
        <v>-9.4017094017094016E-2</v>
      </c>
    </row>
    <row r="16" spans="1:11" ht="15" customHeight="1">
      <c r="A16" s="554"/>
      <c r="B16" s="182" t="s">
        <v>11</v>
      </c>
      <c r="C16" s="52">
        <v>198</v>
      </c>
      <c r="D16" s="52">
        <v>211</v>
      </c>
      <c r="E16" s="8">
        <f t="shared" si="0"/>
        <v>2.7448225621812886E-3</v>
      </c>
      <c r="F16" s="81">
        <f t="shared" si="1"/>
        <v>6.5656565656565663E-2</v>
      </c>
      <c r="G16" s="18"/>
      <c r="H16" s="348">
        <v>273</v>
      </c>
      <c r="I16" s="348">
        <v>312</v>
      </c>
      <c r="J16" s="8">
        <f t="shared" si="2"/>
        <v>2.1144657924163871E-3</v>
      </c>
      <c r="K16" s="81">
        <f t="shared" si="3"/>
        <v>0.14285714285714285</v>
      </c>
    </row>
    <row r="17" spans="1:11" ht="15" customHeight="1">
      <c r="A17" s="554"/>
      <c r="B17" s="182" t="s">
        <v>12</v>
      </c>
      <c r="C17" s="52">
        <v>21296</v>
      </c>
      <c r="D17" s="52">
        <v>25496</v>
      </c>
      <c r="E17" s="8">
        <f t="shared" si="0"/>
        <v>0.33166822770319493</v>
      </c>
      <c r="F17" s="81">
        <f t="shared" si="1"/>
        <v>0.19722013523666415</v>
      </c>
      <c r="G17" s="7"/>
      <c r="H17" s="348">
        <v>55183</v>
      </c>
      <c r="I17" s="348">
        <v>58452</v>
      </c>
      <c r="J17" s="8">
        <f t="shared" si="2"/>
        <v>0.39613703364847008</v>
      </c>
      <c r="K17" s="81">
        <f t="shared" si="3"/>
        <v>5.9239258467281591E-2</v>
      </c>
    </row>
    <row r="18" spans="1:11" ht="15" customHeight="1">
      <c r="A18" s="554"/>
      <c r="B18" s="182" t="s">
        <v>13</v>
      </c>
      <c r="C18" s="52">
        <v>1024</v>
      </c>
      <c r="D18" s="52">
        <v>824</v>
      </c>
      <c r="E18" s="8">
        <f t="shared" si="0"/>
        <v>1.0719117494016026E-2</v>
      </c>
      <c r="F18" s="81">
        <f t="shared" si="1"/>
        <v>-0.1953125</v>
      </c>
      <c r="G18" s="18"/>
      <c r="H18" s="348">
        <v>1713</v>
      </c>
      <c r="I18" s="348">
        <v>1583</v>
      </c>
      <c r="J18" s="8">
        <f t="shared" si="2"/>
        <v>1.0728203042933144E-2</v>
      </c>
      <c r="K18" s="81">
        <f t="shared" si="3"/>
        <v>-7.5890251021599534E-2</v>
      </c>
    </row>
    <row r="19" spans="1:11" ht="15" customHeight="1">
      <c r="A19" s="554"/>
      <c r="B19" s="182" t="s">
        <v>14</v>
      </c>
      <c r="C19" s="52">
        <v>232</v>
      </c>
      <c r="D19" s="52">
        <v>79</v>
      </c>
      <c r="E19" s="8">
        <f t="shared" si="0"/>
        <v>1.0276823811010511E-3</v>
      </c>
      <c r="F19" s="81">
        <f t="shared" si="1"/>
        <v>-0.65948275862068961</v>
      </c>
      <c r="G19" s="7"/>
      <c r="H19" s="348">
        <v>546</v>
      </c>
      <c r="I19" s="348">
        <v>204</v>
      </c>
      <c r="J19" s="8">
        <f t="shared" si="2"/>
        <v>1.3825353258107146E-3</v>
      </c>
      <c r="K19" s="81">
        <f t="shared" si="3"/>
        <v>-0.62637362637362637</v>
      </c>
    </row>
    <row r="20" spans="1:11" ht="15" customHeight="1">
      <c r="A20" s="554"/>
      <c r="B20" s="182" t="s">
        <v>15</v>
      </c>
      <c r="C20" s="52">
        <v>16445</v>
      </c>
      <c r="D20" s="52">
        <v>18160</v>
      </c>
      <c r="E20" s="8">
        <f t="shared" si="0"/>
        <v>0.23623686127588719</v>
      </c>
      <c r="F20" s="81">
        <f t="shared" si="1"/>
        <v>0.10428701733049558</v>
      </c>
      <c r="G20" s="7"/>
      <c r="H20" s="348">
        <v>26894</v>
      </c>
      <c r="I20" s="348">
        <v>27277</v>
      </c>
      <c r="J20" s="8">
        <f t="shared" si="2"/>
        <v>0.18485988275558266</v>
      </c>
      <c r="K20" s="81">
        <f t="shared" si="3"/>
        <v>1.4241094667955678E-2</v>
      </c>
    </row>
    <row r="21" spans="1:11" ht="15" customHeight="1">
      <c r="A21" s="554"/>
      <c r="B21" s="182" t="s">
        <v>241</v>
      </c>
      <c r="C21" s="52">
        <v>1319</v>
      </c>
      <c r="D21" s="52">
        <v>739</v>
      </c>
      <c r="E21" s="8">
        <f t="shared" si="0"/>
        <v>9.6133832865022383E-3</v>
      </c>
      <c r="F21" s="81">
        <f t="shared" si="1"/>
        <v>-0.43972706595905992</v>
      </c>
      <c r="G21" s="7"/>
      <c r="H21" s="348">
        <v>1421</v>
      </c>
      <c r="I21" s="348">
        <v>804</v>
      </c>
      <c r="J21" s="8">
        <f t="shared" si="2"/>
        <v>5.4488156958422285E-3</v>
      </c>
      <c r="K21" s="81">
        <f t="shared" si="3"/>
        <v>-0.434201266713582</v>
      </c>
    </row>
    <row r="22" spans="1:11" ht="15" customHeight="1">
      <c r="A22" s="554"/>
      <c r="B22" s="182" t="s">
        <v>16</v>
      </c>
      <c r="C22" s="52">
        <v>446</v>
      </c>
      <c r="D22" s="52">
        <v>431</v>
      </c>
      <c r="E22" s="8">
        <f t="shared" si="0"/>
        <v>5.6067228639816837E-3</v>
      </c>
      <c r="F22" s="81">
        <f t="shared" si="1"/>
        <v>-3.3632286995515695E-2</v>
      </c>
      <c r="G22" s="18"/>
      <c r="H22" s="348">
        <v>511</v>
      </c>
      <c r="I22" s="348">
        <v>528</v>
      </c>
      <c r="J22" s="8">
        <f t="shared" si="2"/>
        <v>3.5783267256277321E-3</v>
      </c>
      <c r="K22" s="81">
        <f t="shared" si="3"/>
        <v>3.3268101761252444E-2</v>
      </c>
    </row>
    <row r="23" spans="1:11" ht="15" customHeight="1">
      <c r="A23" s="554"/>
      <c r="B23" s="183" t="s">
        <v>117</v>
      </c>
      <c r="C23" s="53">
        <v>41221</v>
      </c>
      <c r="D23" s="53">
        <v>46160</v>
      </c>
      <c r="E23" s="4">
        <f t="shared" si="0"/>
        <v>0.6004787178686648</v>
      </c>
      <c r="F23" s="249">
        <f t="shared" si="1"/>
        <v>0.11981756871497537</v>
      </c>
      <c r="G23" s="12"/>
      <c r="H23" s="349">
        <v>87243</v>
      </c>
      <c r="I23" s="349">
        <v>89796</v>
      </c>
      <c r="J23" s="4">
        <f t="shared" si="2"/>
        <v>0.60855952017891635</v>
      </c>
      <c r="K23" s="249">
        <f t="shared" si="3"/>
        <v>2.9263092740964891E-2</v>
      </c>
    </row>
    <row r="24" spans="1:11" ht="15" customHeight="1">
      <c r="A24" s="554"/>
      <c r="B24" s="182" t="s">
        <v>17</v>
      </c>
      <c r="C24" s="52">
        <v>45</v>
      </c>
      <c r="D24" s="52">
        <v>81</v>
      </c>
      <c r="E24" s="8">
        <f t="shared" si="0"/>
        <v>1.0536996565719639E-3</v>
      </c>
      <c r="F24" s="81">
        <f t="shared" si="1"/>
        <v>0.8</v>
      </c>
      <c r="G24" s="18"/>
      <c r="H24" s="348">
        <v>56</v>
      </c>
      <c r="I24" s="348">
        <v>82</v>
      </c>
      <c r="J24" s="8">
        <f t="shared" si="2"/>
        <v>5.5572498390430683E-4</v>
      </c>
      <c r="K24" s="81">
        <f t="shared" si="3"/>
        <v>0.4642857142857143</v>
      </c>
    </row>
    <row r="25" spans="1:11" ht="15" customHeight="1">
      <c r="A25" s="554"/>
      <c r="B25" s="182" t="s">
        <v>18</v>
      </c>
      <c r="C25" s="52">
        <v>436</v>
      </c>
      <c r="D25" s="52">
        <v>902</v>
      </c>
      <c r="E25" s="8">
        <f t="shared" si="0"/>
        <v>1.1733791237381622E-2</v>
      </c>
      <c r="F25" s="81">
        <f t="shared" si="1"/>
        <v>1.0688073394495412</v>
      </c>
      <c r="G25" s="7"/>
      <c r="H25" s="348">
        <v>513</v>
      </c>
      <c r="I25" s="348">
        <v>958</v>
      </c>
      <c r="J25" s="8">
        <f t="shared" si="2"/>
        <v>6.4924943241503165E-3</v>
      </c>
      <c r="K25" s="81">
        <f t="shared" si="3"/>
        <v>0.86744639376218324</v>
      </c>
    </row>
    <row r="26" spans="1:11" ht="15" customHeight="1">
      <c r="A26" s="555"/>
      <c r="B26" s="184" t="s">
        <v>19</v>
      </c>
      <c r="C26" s="212">
        <v>71599</v>
      </c>
      <c r="D26" s="212">
        <v>76872</v>
      </c>
      <c r="E26" s="5">
        <f t="shared" si="0"/>
        <v>1</v>
      </c>
      <c r="F26" s="120">
        <f t="shared" si="1"/>
        <v>7.3646279975977322E-2</v>
      </c>
      <c r="G26" s="16"/>
      <c r="H26" s="350">
        <v>148822</v>
      </c>
      <c r="I26" s="350">
        <v>147555</v>
      </c>
      <c r="J26" s="5">
        <f t="shared" si="2"/>
        <v>1</v>
      </c>
      <c r="K26" s="120">
        <f t="shared" si="3"/>
        <v>-8.5135262259612154E-3</v>
      </c>
    </row>
    <row r="27" spans="1:11" ht="15" customHeight="1">
      <c r="A27" s="553" t="s">
        <v>248</v>
      </c>
      <c r="B27" s="180" t="s">
        <v>20</v>
      </c>
      <c r="C27" s="213">
        <v>31584</v>
      </c>
      <c r="D27" s="213">
        <v>34844</v>
      </c>
      <c r="E27" s="149">
        <f>D27/$D$30</f>
        <v>0.45327297325424082</v>
      </c>
      <c r="F27" s="308">
        <f t="shared" si="1"/>
        <v>0.10321681864235056</v>
      </c>
      <c r="G27" s="151"/>
      <c r="H27" s="351">
        <v>68397</v>
      </c>
      <c r="I27" s="351">
        <v>66549</v>
      </c>
      <c r="J27" s="149">
        <f>I27/$I$30</f>
        <v>0.45101148724204532</v>
      </c>
      <c r="K27" s="308">
        <f t="shared" si="3"/>
        <v>-2.7018728891618052E-2</v>
      </c>
    </row>
    <row r="28" spans="1:11" ht="15" customHeight="1">
      <c r="A28" s="554"/>
      <c r="B28" s="182" t="s">
        <v>240</v>
      </c>
      <c r="C28" s="54">
        <v>39497</v>
      </c>
      <c r="D28" s="54">
        <v>41631</v>
      </c>
      <c r="E28" s="8">
        <f>D28/$D$30</f>
        <v>0.54156259756478298</v>
      </c>
      <c r="F28" s="81">
        <f t="shared" si="1"/>
        <v>5.4029419955946019E-2</v>
      </c>
      <c r="G28" s="7"/>
      <c r="H28" s="352">
        <v>79760</v>
      </c>
      <c r="I28" s="352">
        <v>80337</v>
      </c>
      <c r="J28" s="8">
        <f>I28/$I$30</f>
        <v>0.54445461014536956</v>
      </c>
      <c r="K28" s="81">
        <f t="shared" si="3"/>
        <v>7.2342026078234707E-3</v>
      </c>
    </row>
    <row r="29" spans="1:11" ht="15" customHeight="1">
      <c r="A29" s="554"/>
      <c r="B29" s="182" t="s">
        <v>242</v>
      </c>
      <c r="C29" s="54">
        <v>484</v>
      </c>
      <c r="D29" s="54">
        <v>296</v>
      </c>
      <c r="E29" s="8">
        <f>D29/$D$30</f>
        <v>3.8505567696950774E-3</v>
      </c>
      <c r="F29" s="81">
        <f t="shared" si="1"/>
        <v>-0.38842975206611569</v>
      </c>
      <c r="G29" s="7"/>
      <c r="H29" s="352">
        <v>611</v>
      </c>
      <c r="I29" s="352">
        <v>560</v>
      </c>
      <c r="J29" s="8">
        <f>I29/$I$30</f>
        <v>3.795195012029413E-3</v>
      </c>
      <c r="K29" s="81">
        <f t="shared" si="3"/>
        <v>-8.346972176759411E-2</v>
      </c>
    </row>
    <row r="30" spans="1:11" ht="15" customHeight="1">
      <c r="A30" s="555"/>
      <c r="B30" s="184" t="s">
        <v>19</v>
      </c>
      <c r="C30" s="212">
        <v>71599</v>
      </c>
      <c r="D30" s="212">
        <v>76872</v>
      </c>
      <c r="E30" s="5">
        <f>D30/$D$30</f>
        <v>1</v>
      </c>
      <c r="F30" s="120">
        <f t="shared" si="1"/>
        <v>7.3646279975977322E-2</v>
      </c>
      <c r="G30" s="16"/>
      <c r="H30" s="353">
        <v>148822</v>
      </c>
      <c r="I30" s="353">
        <v>147555</v>
      </c>
      <c r="J30" s="5">
        <f>I30/$I$30</f>
        <v>1</v>
      </c>
      <c r="K30" s="120">
        <f t="shared" si="3"/>
        <v>-8.5135262259612154E-3</v>
      </c>
    </row>
    <row r="31" spans="1:11" ht="15" customHeight="1">
      <c r="A31" s="550" t="s">
        <v>249</v>
      </c>
      <c r="B31" s="180" t="s">
        <v>21</v>
      </c>
      <c r="C31" s="55">
        <v>23791</v>
      </c>
      <c r="D31" s="61">
        <v>28089</v>
      </c>
      <c r="E31" s="8">
        <f>D31/$D$34</f>
        <v>0.36539962535123321</v>
      </c>
      <c r="F31" s="81">
        <f>IF(ISERROR((D31-C31)/C31),".",(D31-C31)/C31)</f>
        <v>0.18065655079651968</v>
      </c>
      <c r="G31" s="7"/>
      <c r="H31" s="354">
        <v>56052</v>
      </c>
      <c r="I31" s="61">
        <v>53729</v>
      </c>
      <c r="J31" s="8">
        <f>I31/$I$34</f>
        <v>0.364128630002372</v>
      </c>
      <c r="K31" s="81">
        <f>IF(ISERROR((I31-H31)/H31),".",(I31-H31)/H31)</f>
        <v>-4.1443659459073717E-2</v>
      </c>
    </row>
    <row r="32" spans="1:11" ht="15" customHeight="1">
      <c r="A32" s="550"/>
      <c r="B32" s="182" t="s">
        <v>22</v>
      </c>
      <c r="C32" s="55">
        <v>27910</v>
      </c>
      <c r="D32" s="61">
        <v>28041</v>
      </c>
      <c r="E32" s="8">
        <f>D32/$D$34</f>
        <v>0.3647752107399313</v>
      </c>
      <c r="F32" s="81">
        <f t="shared" ref="F32:F34" si="4">IF(ISERROR((D32-C32)/C32),".",(D32-C32)/C32)</f>
        <v>4.6936581870297388E-3</v>
      </c>
      <c r="G32" s="7"/>
      <c r="H32" s="354">
        <v>52029</v>
      </c>
      <c r="I32" s="61">
        <v>54548</v>
      </c>
      <c r="J32" s="8">
        <f>I32/$I$34</f>
        <v>0.36967910270746501</v>
      </c>
      <c r="K32" s="81">
        <f t="shared" ref="K32:K34" si="5">IF(ISERROR((I32-H32)/H32),".",(I32-H32)/H32)</f>
        <v>4.8415306848103939E-2</v>
      </c>
    </row>
    <row r="33" spans="1:11" ht="15" customHeight="1">
      <c r="A33" s="550"/>
      <c r="B33" s="182" t="s">
        <v>23</v>
      </c>
      <c r="C33" s="55">
        <v>19705</v>
      </c>
      <c r="D33" s="61">
        <v>20734</v>
      </c>
      <c r="E33" s="8">
        <f>D33/$D$34</f>
        <v>0.26972109480695183</v>
      </c>
      <c r="F33" s="81">
        <f t="shared" si="4"/>
        <v>5.2220248667850799E-2</v>
      </c>
      <c r="G33" s="7"/>
      <c r="H33" s="354">
        <v>40468</v>
      </c>
      <c r="I33" s="61">
        <v>39270</v>
      </c>
      <c r="J33" s="8">
        <f>I33/$I$34</f>
        <v>0.26613805021856257</v>
      </c>
      <c r="K33" s="81">
        <f t="shared" si="5"/>
        <v>-2.9603637441929426E-2</v>
      </c>
    </row>
    <row r="34" spans="1:11" ht="15" customHeight="1">
      <c r="A34" s="550"/>
      <c r="B34" s="184" t="s">
        <v>19</v>
      </c>
      <c r="C34" s="212">
        <v>71599</v>
      </c>
      <c r="D34" s="534">
        <v>76872</v>
      </c>
      <c r="E34" s="536">
        <f>D34/$D$34</f>
        <v>1</v>
      </c>
      <c r="F34" s="511">
        <f t="shared" si="4"/>
        <v>7.3646279975977322E-2</v>
      </c>
      <c r="G34" s="16"/>
      <c r="H34" s="350">
        <v>148822</v>
      </c>
      <c r="I34" s="534">
        <v>147555</v>
      </c>
      <c r="J34" s="536">
        <f>I34/$I$34</f>
        <v>1</v>
      </c>
      <c r="K34" s="511">
        <f t="shared" si="5"/>
        <v>-8.5135262259612154E-3</v>
      </c>
    </row>
    <row r="35" spans="1:11" ht="15" customHeight="1">
      <c r="A35" s="550" t="s">
        <v>98</v>
      </c>
      <c r="B35" s="180" t="s">
        <v>24</v>
      </c>
      <c r="C35" s="56">
        <v>45252</v>
      </c>
      <c r="D35" s="56">
        <v>50672</v>
      </c>
      <c r="E35" s="8">
        <f>D35/$D$37</f>
        <v>0.65917369133104387</v>
      </c>
      <c r="F35" s="81">
        <f t="shared" si="1"/>
        <v>0.11977371165915318</v>
      </c>
      <c r="G35" s="7"/>
      <c r="H35" s="355">
        <v>87558</v>
      </c>
      <c r="I35" s="355">
        <v>87147</v>
      </c>
      <c r="J35" s="8">
        <f>I35/$I$37</f>
        <v>0.59060689234522723</v>
      </c>
      <c r="K35" s="81">
        <f t="shared" si="3"/>
        <v>-4.6940313849105735E-3</v>
      </c>
    </row>
    <row r="36" spans="1:11" ht="15" customHeight="1">
      <c r="A36" s="550"/>
      <c r="B36" s="182" t="s">
        <v>25</v>
      </c>
      <c r="C36" s="56">
        <v>26347</v>
      </c>
      <c r="D36" s="56">
        <v>26200</v>
      </c>
      <c r="E36" s="8">
        <f t="shared" ref="E36:E37" si="6">D36/$D$37</f>
        <v>0.34082630866895619</v>
      </c>
      <c r="F36" s="81">
        <f t="shared" si="1"/>
        <v>-5.579382851937602E-3</v>
      </c>
      <c r="G36" s="7"/>
      <c r="H36" s="355">
        <v>61264</v>
      </c>
      <c r="I36" s="355">
        <v>60408</v>
      </c>
      <c r="J36" s="8">
        <f t="shared" ref="J36:J37" si="7">I36/$I$37</f>
        <v>0.40939310765477277</v>
      </c>
      <c r="K36" s="81">
        <f t="shared" si="3"/>
        <v>-1.3972316531731522E-2</v>
      </c>
    </row>
    <row r="37" spans="1:11" ht="15" customHeight="1">
      <c r="A37" s="550"/>
      <c r="B37" s="184" t="s">
        <v>19</v>
      </c>
      <c r="C37" s="212">
        <v>71599</v>
      </c>
      <c r="D37" s="212">
        <v>76872</v>
      </c>
      <c r="E37" s="5">
        <f t="shared" si="6"/>
        <v>1</v>
      </c>
      <c r="F37" s="120">
        <f t="shared" si="1"/>
        <v>7.3646279975977322E-2</v>
      </c>
      <c r="G37" s="16"/>
      <c r="H37" s="350">
        <v>148822</v>
      </c>
      <c r="I37" s="350">
        <v>147555</v>
      </c>
      <c r="J37" s="5">
        <f t="shared" si="7"/>
        <v>1</v>
      </c>
      <c r="K37" s="120">
        <f t="shared" si="3"/>
        <v>-8.5135262259612154E-3</v>
      </c>
    </row>
    <row r="38" spans="1:11" ht="15" customHeight="1">
      <c r="A38" s="550" t="s">
        <v>250</v>
      </c>
      <c r="B38" s="180" t="s">
        <v>303</v>
      </c>
      <c r="C38" s="214">
        <v>892</v>
      </c>
      <c r="D38" s="214">
        <v>859</v>
      </c>
      <c r="E38" s="149">
        <f>D38/$D$41</f>
        <v>1.1174419814756999E-2</v>
      </c>
      <c r="F38" s="308">
        <f t="shared" si="1"/>
        <v>-3.6995515695067267E-2</v>
      </c>
      <c r="G38" s="154"/>
      <c r="H38" s="356">
        <v>1415</v>
      </c>
      <c r="I38" s="356">
        <v>1496</v>
      </c>
      <c r="J38" s="149">
        <f>I38/$I$41</f>
        <v>1.0138592389278575E-2</v>
      </c>
      <c r="K38" s="308">
        <f t="shared" si="3"/>
        <v>5.7243816254416963E-2</v>
      </c>
    </row>
    <row r="39" spans="1:11" ht="15" customHeight="1">
      <c r="A39" s="550"/>
      <c r="B39" s="182" t="s">
        <v>304</v>
      </c>
      <c r="C39" s="57">
        <v>61800</v>
      </c>
      <c r="D39" s="57">
        <v>65526</v>
      </c>
      <c r="E39" s="8">
        <f>D39/$D$41</f>
        <v>0.85240399625351237</v>
      </c>
      <c r="F39" s="81">
        <f t="shared" si="1"/>
        <v>6.0291262135922327E-2</v>
      </c>
      <c r="G39" s="7"/>
      <c r="H39" s="357">
        <v>127544</v>
      </c>
      <c r="I39" s="357">
        <v>125237</v>
      </c>
      <c r="J39" s="8">
        <f>I39/$I$41</f>
        <v>0.84874792450272785</v>
      </c>
      <c r="K39" s="81">
        <f t="shared" si="3"/>
        <v>-1.808787555667064E-2</v>
      </c>
    </row>
    <row r="40" spans="1:11" ht="15" customHeight="1">
      <c r="A40" s="550"/>
      <c r="B40" s="182" t="s">
        <v>26</v>
      </c>
      <c r="C40" s="57">
        <v>8806</v>
      </c>
      <c r="D40" s="57">
        <v>10164</v>
      </c>
      <c r="E40" s="8">
        <f>D40/$D$41</f>
        <v>0.13221979394317826</v>
      </c>
      <c r="F40" s="81">
        <f t="shared" si="1"/>
        <v>0.15421303656597773</v>
      </c>
      <c r="G40" s="7"/>
      <c r="H40" s="357">
        <v>19759</v>
      </c>
      <c r="I40" s="357">
        <v>20352</v>
      </c>
      <c r="J40" s="8">
        <f>I40/$I$41</f>
        <v>0.13792823015146893</v>
      </c>
      <c r="K40" s="81">
        <f t="shared" si="3"/>
        <v>3.0011640265195608E-2</v>
      </c>
    </row>
    <row r="41" spans="1:11" ht="15" customHeight="1">
      <c r="A41" s="550"/>
      <c r="B41" s="184" t="s">
        <v>19</v>
      </c>
      <c r="C41" s="530">
        <v>71599</v>
      </c>
      <c r="D41" s="530">
        <v>76872</v>
      </c>
      <c r="E41" s="5">
        <f>D41/$D$41</f>
        <v>1</v>
      </c>
      <c r="F41" s="120">
        <f t="shared" si="1"/>
        <v>7.3646279975977322E-2</v>
      </c>
      <c r="G41" s="16"/>
      <c r="H41" s="531">
        <v>148822</v>
      </c>
      <c r="I41" s="531">
        <v>147555</v>
      </c>
      <c r="J41" s="5">
        <f>I41/$I$41</f>
        <v>1</v>
      </c>
      <c r="K41" s="120">
        <f t="shared" si="3"/>
        <v>-8.5135262259612154E-3</v>
      </c>
    </row>
    <row r="42" spans="1:11" ht="15" customHeight="1">
      <c r="A42" s="550" t="s">
        <v>99</v>
      </c>
      <c r="B42" s="180" t="s">
        <v>27</v>
      </c>
      <c r="C42" s="215">
        <v>42231</v>
      </c>
      <c r="D42" s="215">
        <v>37704</v>
      </c>
      <c r="E42" s="149">
        <f t="shared" ref="E42:E48" si="8">D42/$D$48</f>
        <v>0.49047767717764595</v>
      </c>
      <c r="F42" s="308">
        <f t="shared" si="1"/>
        <v>-0.10719613554024295</v>
      </c>
      <c r="G42" s="151"/>
      <c r="H42" s="358">
        <v>78746</v>
      </c>
      <c r="I42" s="358">
        <v>75099</v>
      </c>
      <c r="J42" s="149">
        <f t="shared" ref="J42:J48" si="9">I42/$I$48</f>
        <v>0.50895598251499441</v>
      </c>
      <c r="K42" s="308">
        <f t="shared" si="3"/>
        <v>-4.6313463541005261E-2</v>
      </c>
    </row>
    <row r="43" spans="1:11" ht="15" customHeight="1">
      <c r="A43" s="550"/>
      <c r="B43" s="182" t="s">
        <v>28</v>
      </c>
      <c r="C43" s="58">
        <v>630</v>
      </c>
      <c r="D43" s="58">
        <v>579</v>
      </c>
      <c r="E43" s="8">
        <f t="shared" si="8"/>
        <v>7.5320012488292228E-3</v>
      </c>
      <c r="F43" s="81">
        <f t="shared" si="1"/>
        <v>-8.0952380952380956E-2</v>
      </c>
      <c r="G43" s="18"/>
      <c r="H43" s="359">
        <v>1131</v>
      </c>
      <c r="I43" s="359">
        <v>1108</v>
      </c>
      <c r="J43" s="8">
        <f t="shared" si="9"/>
        <v>7.5090644166581951E-3</v>
      </c>
      <c r="K43" s="81">
        <f t="shared" si="3"/>
        <v>-2.0335985853227233E-2</v>
      </c>
    </row>
    <row r="44" spans="1:11" ht="15" customHeight="1">
      <c r="A44" s="550"/>
      <c r="B44" s="182" t="s">
        <v>29</v>
      </c>
      <c r="C44" s="58">
        <v>1572</v>
      </c>
      <c r="D44" s="58">
        <v>1079</v>
      </c>
      <c r="E44" s="8">
        <f t="shared" si="8"/>
        <v>1.4036320116557394E-2</v>
      </c>
      <c r="F44" s="81">
        <f t="shared" si="1"/>
        <v>-0.31361323155216286</v>
      </c>
      <c r="G44" s="18"/>
      <c r="H44" s="359">
        <v>2543</v>
      </c>
      <c r="I44" s="359">
        <v>2131</v>
      </c>
      <c r="J44" s="8">
        <f t="shared" si="9"/>
        <v>1.4442072447561925E-2</v>
      </c>
      <c r="K44" s="81">
        <f t="shared" si="3"/>
        <v>-0.16201337003539126</v>
      </c>
    </row>
    <row r="45" spans="1:11" ht="15" customHeight="1">
      <c r="A45" s="550"/>
      <c r="B45" s="182" t="s">
        <v>31</v>
      </c>
      <c r="C45" s="58">
        <v>168</v>
      </c>
      <c r="D45" s="58">
        <v>151</v>
      </c>
      <c r="E45" s="8">
        <f t="shared" si="8"/>
        <v>1.964304298053908E-3</v>
      </c>
      <c r="F45" s="81">
        <f t="shared" si="1"/>
        <v>-0.10119047619047619</v>
      </c>
      <c r="G45" s="18"/>
      <c r="H45" s="359">
        <v>290</v>
      </c>
      <c r="I45" s="359">
        <v>277</v>
      </c>
      <c r="J45" s="8">
        <f t="shared" si="9"/>
        <v>1.8772661041645488E-3</v>
      </c>
      <c r="K45" s="81">
        <f t="shared" si="3"/>
        <v>-4.4827586206896551E-2</v>
      </c>
    </row>
    <row r="46" spans="1:11" ht="15" customHeight="1">
      <c r="A46" s="550"/>
      <c r="B46" s="183" t="s">
        <v>32</v>
      </c>
      <c r="C46" s="59">
        <v>44601</v>
      </c>
      <c r="D46" s="59">
        <v>39513</v>
      </c>
      <c r="E46" s="4">
        <f t="shared" si="8"/>
        <v>0.51401030284108651</v>
      </c>
      <c r="F46" s="249">
        <f t="shared" si="1"/>
        <v>-0.11407815968251833</v>
      </c>
      <c r="G46" s="12"/>
      <c r="H46" s="360">
        <v>82710</v>
      </c>
      <c r="I46" s="360">
        <v>78615</v>
      </c>
      <c r="J46" s="4">
        <f t="shared" si="9"/>
        <v>0.53278438548337903</v>
      </c>
      <c r="K46" s="249">
        <f t="shared" si="3"/>
        <v>-4.9510337323177368E-2</v>
      </c>
    </row>
    <row r="47" spans="1:11" ht="15" customHeight="1">
      <c r="A47" s="550"/>
      <c r="B47" s="182" t="s">
        <v>33</v>
      </c>
      <c r="C47" s="58">
        <v>26996</v>
      </c>
      <c r="D47" s="58">
        <v>37351</v>
      </c>
      <c r="E47" s="8">
        <f t="shared" si="8"/>
        <v>0.48588562805702989</v>
      </c>
      <c r="F47" s="81">
        <f t="shared" si="1"/>
        <v>0.38357534449548081</v>
      </c>
      <c r="G47" s="7"/>
      <c r="H47" s="359">
        <v>66110</v>
      </c>
      <c r="I47" s="359">
        <v>68930</v>
      </c>
      <c r="J47" s="8">
        <f t="shared" si="9"/>
        <v>0.46714784317712038</v>
      </c>
      <c r="K47" s="81">
        <f t="shared" si="3"/>
        <v>4.2656179095446979E-2</v>
      </c>
    </row>
    <row r="48" spans="1:11" ht="15" customHeight="1">
      <c r="A48" s="550"/>
      <c r="B48" s="184" t="s">
        <v>19</v>
      </c>
      <c r="C48" s="212">
        <v>71599</v>
      </c>
      <c r="D48" s="212">
        <v>76872</v>
      </c>
      <c r="E48" s="5">
        <f t="shared" si="8"/>
        <v>1</v>
      </c>
      <c r="F48" s="120">
        <f t="shared" si="1"/>
        <v>7.3646279975977322E-2</v>
      </c>
      <c r="G48" s="16"/>
      <c r="H48" s="350">
        <v>148822</v>
      </c>
      <c r="I48" s="350">
        <v>147555</v>
      </c>
      <c r="J48" s="5">
        <f t="shared" si="9"/>
        <v>1</v>
      </c>
      <c r="K48" s="120">
        <f t="shared" si="3"/>
        <v>-8.5135262259612154E-3</v>
      </c>
    </row>
    <row r="49" spans="1:11" ht="15" customHeight="1">
      <c r="A49" s="553" t="s">
        <v>100</v>
      </c>
      <c r="B49" s="180" t="s">
        <v>34</v>
      </c>
      <c r="C49" s="217">
        <v>69789</v>
      </c>
      <c r="D49" s="217">
        <v>75242</v>
      </c>
      <c r="E49" s="149">
        <f>D49/$D$57</f>
        <v>0.97879592049120612</v>
      </c>
      <c r="F49" s="308">
        <f t="shared" si="1"/>
        <v>7.813552279012452E-2</v>
      </c>
      <c r="G49" s="151"/>
      <c r="H49" s="361">
        <v>144630</v>
      </c>
      <c r="I49" s="361">
        <v>143103</v>
      </c>
      <c r="J49" s="149">
        <f>I49/$I$57</f>
        <v>0.96982819965436617</v>
      </c>
      <c r="K49" s="308">
        <f t="shared" si="3"/>
        <v>-1.0557975523750259E-2</v>
      </c>
    </row>
    <row r="50" spans="1:11" ht="15" customHeight="1">
      <c r="A50" s="554"/>
      <c r="B50" s="182" t="s">
        <v>35</v>
      </c>
      <c r="C50" s="60">
        <v>778</v>
      </c>
      <c r="D50" s="60">
        <v>590</v>
      </c>
      <c r="E50" s="8">
        <f t="shared" ref="E50:E57" si="10">D50/$D$57</f>
        <v>7.6750962639192425E-3</v>
      </c>
      <c r="F50" s="81">
        <f t="shared" si="1"/>
        <v>-0.2416452442159383</v>
      </c>
      <c r="G50" s="18"/>
      <c r="H50" s="362">
        <v>1453</v>
      </c>
      <c r="I50" s="362">
        <v>1562</v>
      </c>
      <c r="J50" s="8">
        <f t="shared" ref="J50:J57" si="11">I50/$I$57</f>
        <v>1.0585883229982041E-2</v>
      </c>
      <c r="K50" s="81">
        <f t="shared" si="3"/>
        <v>7.501720578114246E-2</v>
      </c>
    </row>
    <row r="51" spans="1:11" ht="15" customHeight="1">
      <c r="A51" s="554"/>
      <c r="B51" s="182" t="s">
        <v>36</v>
      </c>
      <c r="C51" s="60">
        <v>577</v>
      </c>
      <c r="D51" s="60">
        <v>556</v>
      </c>
      <c r="E51" s="8">
        <f t="shared" si="10"/>
        <v>7.2328025809137268E-3</v>
      </c>
      <c r="F51" s="81">
        <f t="shared" si="1"/>
        <v>-3.6395147313691506E-2</v>
      </c>
      <c r="G51" s="7"/>
      <c r="H51" s="362">
        <v>1706</v>
      </c>
      <c r="I51" s="362">
        <v>1721</v>
      </c>
      <c r="J51" s="8">
        <f t="shared" si="11"/>
        <v>1.1663447528040391E-2</v>
      </c>
      <c r="K51" s="81">
        <f t="shared" si="3"/>
        <v>8.7924970691676436E-3</v>
      </c>
    </row>
    <row r="52" spans="1:11" ht="15" customHeight="1">
      <c r="A52" s="554"/>
      <c r="B52" s="182" t="s">
        <v>207</v>
      </c>
      <c r="C52" s="60">
        <v>316</v>
      </c>
      <c r="D52" s="60">
        <v>340</v>
      </c>
      <c r="E52" s="8">
        <f t="shared" si="10"/>
        <v>4.4229368300551563E-3</v>
      </c>
      <c r="F52" s="81">
        <f t="shared" si="1"/>
        <v>7.5949367088607597E-2</v>
      </c>
      <c r="G52" s="18"/>
      <c r="H52" s="362">
        <v>766</v>
      </c>
      <c r="I52" s="362">
        <v>836</v>
      </c>
      <c r="J52" s="8">
        <f t="shared" si="11"/>
        <v>5.665683982243909E-3</v>
      </c>
      <c r="K52" s="81">
        <f t="shared" si="3"/>
        <v>9.1383812010443863E-2</v>
      </c>
    </row>
    <row r="53" spans="1:11" ht="15" customHeight="1">
      <c r="A53" s="554"/>
      <c r="B53" s="182" t="s">
        <v>208</v>
      </c>
      <c r="C53" s="60">
        <v>0</v>
      </c>
      <c r="D53" s="60">
        <v>0</v>
      </c>
      <c r="E53" s="8">
        <f t="shared" si="10"/>
        <v>0</v>
      </c>
      <c r="F53" s="81" t="str">
        <f t="shared" si="1"/>
        <v>.</v>
      </c>
      <c r="G53" s="18"/>
      <c r="H53" s="362">
        <v>0</v>
      </c>
      <c r="I53" s="362">
        <v>0</v>
      </c>
      <c r="J53" s="8">
        <f t="shared" si="11"/>
        <v>0</v>
      </c>
      <c r="K53" s="81" t="str">
        <f t="shared" si="3"/>
        <v>.</v>
      </c>
    </row>
    <row r="54" spans="1:11" ht="15" customHeight="1">
      <c r="A54" s="554"/>
      <c r="B54" s="182" t="s">
        <v>209</v>
      </c>
      <c r="C54" s="60">
        <v>0</v>
      </c>
      <c r="D54" s="60">
        <v>0</v>
      </c>
      <c r="E54" s="8">
        <f t="shared" si="10"/>
        <v>0</v>
      </c>
      <c r="F54" s="81" t="str">
        <f t="shared" si="1"/>
        <v>.</v>
      </c>
      <c r="G54" s="18"/>
      <c r="H54" s="362">
        <v>0</v>
      </c>
      <c r="I54" s="362">
        <v>0</v>
      </c>
      <c r="J54" s="8">
        <f t="shared" si="11"/>
        <v>0</v>
      </c>
      <c r="K54" s="81" t="str">
        <f t="shared" si="3"/>
        <v>.</v>
      </c>
    </row>
    <row r="55" spans="1:11" ht="14.1" customHeight="1">
      <c r="A55" s="554"/>
      <c r="B55" s="182" t="s">
        <v>37</v>
      </c>
      <c r="C55" s="60">
        <v>139</v>
      </c>
      <c r="D55" s="60">
        <v>144</v>
      </c>
      <c r="E55" s="8">
        <f t="shared" si="10"/>
        <v>1.8732438339057135E-3</v>
      </c>
      <c r="F55" s="81">
        <f t="shared" si="1"/>
        <v>3.5971223021582732E-2</v>
      </c>
      <c r="G55" s="18"/>
      <c r="H55" s="362">
        <v>267</v>
      </c>
      <c r="I55" s="362">
        <v>333</v>
      </c>
      <c r="J55" s="8">
        <f t="shared" si="11"/>
        <v>2.2567856053674899E-3</v>
      </c>
      <c r="K55" s="81">
        <f t="shared" si="3"/>
        <v>0.24719101123595505</v>
      </c>
    </row>
    <row r="56" spans="1:11" ht="15" customHeight="1">
      <c r="A56" s="554"/>
      <c r="B56" s="182" t="s">
        <v>246</v>
      </c>
      <c r="C56" s="60">
        <v>0</v>
      </c>
      <c r="D56" s="60">
        <v>0</v>
      </c>
      <c r="E56" s="8">
        <f t="shared" si="10"/>
        <v>0</v>
      </c>
      <c r="F56" s="81" t="str">
        <f t="shared" si="1"/>
        <v>.</v>
      </c>
      <c r="G56" s="18"/>
      <c r="H56" s="362">
        <v>0</v>
      </c>
      <c r="I56" s="362">
        <v>0</v>
      </c>
      <c r="J56" s="8">
        <f t="shared" si="11"/>
        <v>0</v>
      </c>
      <c r="K56" s="81" t="str">
        <f t="shared" si="3"/>
        <v>.</v>
      </c>
    </row>
    <row r="57" spans="1:11" ht="15" customHeight="1">
      <c r="A57" s="555"/>
      <c r="B57" s="184" t="s">
        <v>19</v>
      </c>
      <c r="C57" s="212">
        <v>71599</v>
      </c>
      <c r="D57" s="212">
        <v>76872</v>
      </c>
      <c r="E57" s="5">
        <f t="shared" si="10"/>
        <v>1</v>
      </c>
      <c r="F57" s="120">
        <f t="shared" si="1"/>
        <v>7.3646279975977322E-2</v>
      </c>
      <c r="G57" s="16"/>
      <c r="H57" s="350">
        <v>148822</v>
      </c>
      <c r="I57" s="350">
        <v>147555</v>
      </c>
      <c r="J57" s="5">
        <f t="shared" si="11"/>
        <v>1</v>
      </c>
      <c r="K57" s="120">
        <f t="shared" si="3"/>
        <v>-8.5135262259612154E-3</v>
      </c>
    </row>
    <row r="58" spans="1:11" ht="15" customHeight="1">
      <c r="A58" s="550" t="s">
        <v>238</v>
      </c>
      <c r="B58" s="180" t="s">
        <v>39</v>
      </c>
      <c r="C58" s="219">
        <v>621</v>
      </c>
      <c r="D58" s="219">
        <v>607</v>
      </c>
      <c r="E58" s="149">
        <f>D58/D$71</f>
        <v>7.896243105422E-3</v>
      </c>
      <c r="F58" s="308">
        <f t="shared" si="1"/>
        <v>-2.2544283413848631E-2</v>
      </c>
      <c r="G58" s="154"/>
      <c r="H58" s="151">
        <v>980</v>
      </c>
      <c r="I58" s="151">
        <v>923</v>
      </c>
      <c r="J58" s="149">
        <f>I58/$I$71</f>
        <v>6.2552946358984786E-3</v>
      </c>
      <c r="K58" s="308">
        <f t="shared" si="3"/>
        <v>-5.8163265306122446E-2</v>
      </c>
    </row>
    <row r="59" spans="1:11" ht="15" customHeight="1">
      <c r="A59" s="550"/>
      <c r="B59" s="182" t="s">
        <v>40</v>
      </c>
      <c r="C59" s="61">
        <v>7030</v>
      </c>
      <c r="D59" s="61">
        <v>8930</v>
      </c>
      <c r="E59" s="8">
        <f>D59/D$71</f>
        <v>0.11616713497762514</v>
      </c>
      <c r="F59" s="81">
        <f t="shared" si="1"/>
        <v>0.27027027027027029</v>
      </c>
      <c r="G59" s="7"/>
      <c r="H59" s="7">
        <v>16500</v>
      </c>
      <c r="I59" s="7">
        <v>16186</v>
      </c>
      <c r="J59" s="8">
        <f t="shared" ref="J59:J71" si="12">I59/$I$71</f>
        <v>0.10969469011555014</v>
      </c>
      <c r="K59" s="81">
        <f t="shared" si="3"/>
        <v>-1.9030303030303029E-2</v>
      </c>
    </row>
    <row r="60" spans="1:11" ht="15" customHeight="1">
      <c r="A60" s="550"/>
      <c r="B60" s="182" t="s">
        <v>41</v>
      </c>
      <c r="C60" s="61">
        <v>1489</v>
      </c>
      <c r="D60" s="61">
        <v>1913</v>
      </c>
      <c r="E60" s="8">
        <f t="shared" ref="E60:E71" si="13">D60/D$71</f>
        <v>2.4885523987927986E-2</v>
      </c>
      <c r="F60" s="81">
        <f t="shared" si="1"/>
        <v>0.28475486903962388</v>
      </c>
      <c r="G60" s="18"/>
      <c r="H60" s="7">
        <v>3271</v>
      </c>
      <c r="I60" s="7">
        <v>3443</v>
      </c>
      <c r="J60" s="8">
        <f t="shared" si="12"/>
        <v>2.3333672190030835E-2</v>
      </c>
      <c r="K60" s="81">
        <f t="shared" si="3"/>
        <v>5.2583307856924486E-2</v>
      </c>
    </row>
    <row r="61" spans="1:11" ht="15" customHeight="1">
      <c r="A61" s="550"/>
      <c r="B61" s="182" t="s">
        <v>42</v>
      </c>
      <c r="C61" s="61">
        <v>1203</v>
      </c>
      <c r="D61" s="61">
        <v>1252</v>
      </c>
      <c r="E61" s="8">
        <f t="shared" si="13"/>
        <v>1.6286814444791343E-2</v>
      </c>
      <c r="F61" s="81">
        <f t="shared" si="1"/>
        <v>4.0731504571903575E-2</v>
      </c>
      <c r="G61" s="18"/>
      <c r="H61" s="7">
        <v>2617</v>
      </c>
      <c r="I61" s="7">
        <v>2491</v>
      </c>
      <c r="J61" s="8">
        <f t="shared" si="12"/>
        <v>1.6881840669580834E-2</v>
      </c>
      <c r="K61" s="81">
        <f t="shared" si="3"/>
        <v>-4.8146732900267483E-2</v>
      </c>
    </row>
    <row r="62" spans="1:11" ht="15" customHeight="1">
      <c r="A62" s="550"/>
      <c r="B62" s="182" t="s">
        <v>43</v>
      </c>
      <c r="C62" s="61">
        <v>229</v>
      </c>
      <c r="D62" s="61">
        <v>185</v>
      </c>
      <c r="E62" s="8">
        <f t="shared" si="13"/>
        <v>2.4065979810594233E-3</v>
      </c>
      <c r="F62" s="81">
        <f t="shared" si="1"/>
        <v>-0.19213973799126638</v>
      </c>
      <c r="G62" s="18"/>
      <c r="H62" s="7">
        <v>379</v>
      </c>
      <c r="I62" s="7">
        <v>327</v>
      </c>
      <c r="J62" s="8">
        <f t="shared" si="12"/>
        <v>2.216122801667175E-3</v>
      </c>
      <c r="K62" s="81">
        <f t="shared" si="3"/>
        <v>-0.13720316622691292</v>
      </c>
    </row>
    <row r="63" spans="1:11" ht="15" customHeight="1">
      <c r="A63" s="550"/>
      <c r="B63" s="182" t="s">
        <v>44</v>
      </c>
      <c r="C63" s="61">
        <v>9508</v>
      </c>
      <c r="D63" s="61">
        <v>8792</v>
      </c>
      <c r="E63" s="8">
        <f t="shared" si="13"/>
        <v>0.11437194297013217</v>
      </c>
      <c r="F63" s="81">
        <f t="shared" si="1"/>
        <v>-7.5305006310475389E-2</v>
      </c>
      <c r="G63" s="7"/>
      <c r="H63" s="7">
        <v>18862</v>
      </c>
      <c r="I63" s="7">
        <v>17890</v>
      </c>
      <c r="J63" s="8">
        <f t="shared" si="12"/>
        <v>0.12124292636643963</v>
      </c>
      <c r="K63" s="81">
        <f t="shared" si="3"/>
        <v>-5.1532181104866931E-2</v>
      </c>
    </row>
    <row r="64" spans="1:11" ht="15" customHeight="1">
      <c r="A64" s="550"/>
      <c r="B64" s="182" t="s">
        <v>45</v>
      </c>
      <c r="C64" s="61">
        <v>1995</v>
      </c>
      <c r="D64" s="61">
        <v>1881</v>
      </c>
      <c r="E64" s="8">
        <f t="shared" si="13"/>
        <v>2.4469247580393382E-2</v>
      </c>
      <c r="F64" s="81">
        <f t="shared" si="1"/>
        <v>-5.7142857142857141E-2</v>
      </c>
      <c r="G64" s="7"/>
      <c r="H64" s="7">
        <v>4331</v>
      </c>
      <c r="I64" s="7">
        <v>4582</v>
      </c>
      <c r="J64" s="8">
        <f t="shared" si="12"/>
        <v>3.1052827759140658E-2</v>
      </c>
      <c r="K64" s="81">
        <f t="shared" si="3"/>
        <v>5.795428307550219E-2</v>
      </c>
    </row>
    <row r="65" spans="1:11" ht="15" customHeight="1">
      <c r="A65" s="550"/>
      <c r="B65" s="182" t="s">
        <v>46</v>
      </c>
      <c r="C65" s="61">
        <v>21888</v>
      </c>
      <c r="D65" s="61">
        <v>26435</v>
      </c>
      <c r="E65" s="8">
        <f t="shared" si="13"/>
        <v>0.34388333853678843</v>
      </c>
      <c r="F65" s="81">
        <f t="shared" si="1"/>
        <v>0.20773940058479531</v>
      </c>
      <c r="G65" s="7"/>
      <c r="H65" s="7">
        <v>51810</v>
      </c>
      <c r="I65" s="7">
        <v>50895</v>
      </c>
      <c r="J65" s="8">
        <f t="shared" si="12"/>
        <v>0.34492223238792313</v>
      </c>
      <c r="K65" s="81">
        <f t="shared" si="3"/>
        <v>-1.7660683265778809E-2</v>
      </c>
    </row>
    <row r="66" spans="1:11" ht="15" customHeight="1">
      <c r="A66" s="550"/>
      <c r="B66" s="182" t="s">
        <v>47</v>
      </c>
      <c r="C66" s="61">
        <v>18127</v>
      </c>
      <c r="D66" s="61">
        <v>17682</v>
      </c>
      <c r="E66" s="8">
        <f t="shared" si="13"/>
        <v>0.23001873243833906</v>
      </c>
      <c r="F66" s="81">
        <f t="shared" ref="F66:F113" si="14">IF(ISERROR((D66-C66)/C66),".",(D66-C66)/C66)</f>
        <v>-2.4549015281072433E-2</v>
      </c>
      <c r="G66" s="7"/>
      <c r="H66" s="7">
        <v>32466</v>
      </c>
      <c r="I66" s="7">
        <v>33402</v>
      </c>
      <c r="J66" s="8">
        <f t="shared" si="12"/>
        <v>0.22636982819965437</v>
      </c>
      <c r="K66" s="81">
        <f t="shared" ref="K66:K113" si="15">IF(ISERROR((I66-H66)/H66),".",(I66-H66)/H66)</f>
        <v>2.8830160783588986E-2</v>
      </c>
    </row>
    <row r="67" spans="1:11" ht="15" customHeight="1">
      <c r="A67" s="550"/>
      <c r="B67" s="182" t="s">
        <v>48</v>
      </c>
      <c r="C67" s="61">
        <v>9084</v>
      </c>
      <c r="D67" s="61">
        <v>8403</v>
      </c>
      <c r="E67" s="8">
        <f t="shared" si="13"/>
        <v>0.10931158289103965</v>
      </c>
      <c r="F67" s="81">
        <f t="shared" si="14"/>
        <v>-7.4966974900924702E-2</v>
      </c>
      <c r="G67" s="7"/>
      <c r="H67" s="7">
        <v>17355</v>
      </c>
      <c r="I67" s="7">
        <v>17167</v>
      </c>
      <c r="J67" s="8">
        <f t="shared" si="12"/>
        <v>0.11634305852055166</v>
      </c>
      <c r="K67" s="81">
        <f t="shared" si="15"/>
        <v>-1.0832613079804092E-2</v>
      </c>
    </row>
    <row r="68" spans="1:11" ht="15" customHeight="1">
      <c r="A68" s="550"/>
      <c r="B68" s="182" t="s">
        <v>49</v>
      </c>
      <c r="C68" s="61">
        <v>148</v>
      </c>
      <c r="D68" s="61">
        <v>161</v>
      </c>
      <c r="E68" s="8">
        <f t="shared" si="13"/>
        <v>2.0943906754084711E-3</v>
      </c>
      <c r="F68" s="81">
        <f t="shared" si="14"/>
        <v>8.7837837837837843E-2</v>
      </c>
      <c r="G68" s="18"/>
      <c r="H68" s="7">
        <v>279</v>
      </c>
      <c r="I68" s="7">
        <v>286</v>
      </c>
      <c r="J68" s="8">
        <f t="shared" si="12"/>
        <v>1.9382603097150215E-3</v>
      </c>
      <c r="K68" s="81">
        <f t="shared" si="15"/>
        <v>2.5089605734767026E-2</v>
      </c>
    </row>
    <row r="69" spans="1:11" ht="15" customHeight="1">
      <c r="A69" s="550"/>
      <c r="B69" s="182" t="s">
        <v>125</v>
      </c>
      <c r="C69" s="61">
        <v>44</v>
      </c>
      <c r="D69" s="61">
        <v>35</v>
      </c>
      <c r="E69" s="8">
        <f t="shared" si="13"/>
        <v>4.5530232074097202E-4</v>
      </c>
      <c r="F69" s="81">
        <f t="shared" si="14"/>
        <v>-0.20454545454545456</v>
      </c>
      <c r="G69" s="18"/>
      <c r="H69" s="7">
        <v>55</v>
      </c>
      <c r="I69" s="7">
        <v>36</v>
      </c>
      <c r="J69" s="8">
        <f t="shared" si="12"/>
        <v>2.4397682220189082E-4</v>
      </c>
      <c r="K69" s="81">
        <f t="shared" si="15"/>
        <v>-0.34545454545454546</v>
      </c>
    </row>
    <row r="70" spans="1:11" ht="15" customHeight="1">
      <c r="A70" s="550"/>
      <c r="B70" s="182" t="s">
        <v>18</v>
      </c>
      <c r="C70" s="61">
        <v>436</v>
      </c>
      <c r="D70" s="61">
        <v>936</v>
      </c>
      <c r="E70" s="8">
        <f t="shared" si="13"/>
        <v>1.2176084920387137E-2</v>
      </c>
      <c r="F70" s="81">
        <f t="shared" si="14"/>
        <v>1.1467889908256881</v>
      </c>
      <c r="G70" s="7"/>
      <c r="H70" s="7">
        <v>513</v>
      </c>
      <c r="I70" s="7">
        <v>1005</v>
      </c>
      <c r="J70" s="8">
        <f t="shared" si="12"/>
        <v>6.8110196198027852E-3</v>
      </c>
      <c r="K70" s="81">
        <f t="shared" si="15"/>
        <v>0.95906432748538006</v>
      </c>
    </row>
    <row r="71" spans="1:11" ht="15" customHeight="1">
      <c r="A71" s="550"/>
      <c r="B71" s="184" t="s">
        <v>263</v>
      </c>
      <c r="C71" s="218">
        <v>71599</v>
      </c>
      <c r="D71" s="218">
        <v>76872</v>
      </c>
      <c r="E71" s="5">
        <f t="shared" si="13"/>
        <v>1</v>
      </c>
      <c r="F71" s="120">
        <f t="shared" si="14"/>
        <v>7.3646279975977322E-2</v>
      </c>
      <c r="G71" s="16"/>
      <c r="H71" s="363">
        <v>148822</v>
      </c>
      <c r="I71" s="363">
        <v>147555</v>
      </c>
      <c r="J71" s="5">
        <f t="shared" si="12"/>
        <v>1</v>
      </c>
      <c r="K71" s="120">
        <f t="shared" si="15"/>
        <v>-8.5135262259612154E-3</v>
      </c>
    </row>
    <row r="72" spans="1:11" ht="15" customHeight="1">
      <c r="A72" s="550" t="s">
        <v>121</v>
      </c>
      <c r="B72" s="180" t="s">
        <v>39</v>
      </c>
      <c r="C72" s="219">
        <v>450</v>
      </c>
      <c r="D72" s="219">
        <v>450</v>
      </c>
      <c r="E72" s="149">
        <f t="shared" ref="E72:E85" si="16">D72/D$85</f>
        <v>1.1388656897729861E-2</v>
      </c>
      <c r="F72" s="308">
        <f t="shared" si="14"/>
        <v>0</v>
      </c>
      <c r="G72" s="151"/>
      <c r="H72" s="151">
        <v>652</v>
      </c>
      <c r="I72" s="151">
        <v>669</v>
      </c>
      <c r="J72" s="149">
        <f>I72/I$85</f>
        <v>8.509826369013547E-3</v>
      </c>
      <c r="K72" s="308">
        <f t="shared" si="15"/>
        <v>2.6073619631901839E-2</v>
      </c>
    </row>
    <row r="73" spans="1:11" ht="15" customHeight="1">
      <c r="A73" s="550"/>
      <c r="B73" s="182" t="s">
        <v>40</v>
      </c>
      <c r="C73" s="61">
        <v>2644</v>
      </c>
      <c r="D73" s="61">
        <v>1298</v>
      </c>
      <c r="E73" s="8">
        <f t="shared" si="16"/>
        <v>3.2849948118340799E-2</v>
      </c>
      <c r="F73" s="81">
        <f t="shared" si="14"/>
        <v>-0.5090771558245083</v>
      </c>
      <c r="G73" s="7"/>
      <c r="H73" s="7">
        <v>3436</v>
      </c>
      <c r="I73" s="7">
        <v>2081</v>
      </c>
      <c r="J73" s="8">
        <f t="shared" ref="J73:J85" si="17">I73/I$85</f>
        <v>2.6470775297335113E-2</v>
      </c>
      <c r="K73" s="81">
        <f t="shared" si="15"/>
        <v>-0.39435389988358555</v>
      </c>
    </row>
    <row r="74" spans="1:11" ht="15" customHeight="1">
      <c r="A74" s="550"/>
      <c r="B74" s="182" t="s">
        <v>41</v>
      </c>
      <c r="C74" s="61">
        <v>704</v>
      </c>
      <c r="D74" s="61">
        <v>843</v>
      </c>
      <c r="E74" s="8">
        <f t="shared" si="16"/>
        <v>2.1334750588413939E-2</v>
      </c>
      <c r="F74" s="81">
        <f t="shared" si="14"/>
        <v>0.19744318181818182</v>
      </c>
      <c r="G74" s="7"/>
      <c r="H74" s="7">
        <v>1202</v>
      </c>
      <c r="I74" s="7">
        <v>1296</v>
      </c>
      <c r="J74" s="8">
        <f t="shared" si="17"/>
        <v>1.6485403548941041E-2</v>
      </c>
      <c r="K74" s="81">
        <f t="shared" si="15"/>
        <v>7.8202995008319467E-2</v>
      </c>
    </row>
    <row r="75" spans="1:11" ht="15" customHeight="1">
      <c r="A75" s="550"/>
      <c r="B75" s="182" t="s">
        <v>42</v>
      </c>
      <c r="C75" s="61">
        <v>966</v>
      </c>
      <c r="D75" s="61">
        <v>1003</v>
      </c>
      <c r="E75" s="8">
        <f t="shared" si="16"/>
        <v>2.538405081871789E-2</v>
      </c>
      <c r="F75" s="81">
        <f t="shared" si="14"/>
        <v>3.8302277432712216E-2</v>
      </c>
      <c r="G75" s="7"/>
      <c r="H75" s="7">
        <v>1963</v>
      </c>
      <c r="I75" s="7">
        <v>1922</v>
      </c>
      <c r="J75" s="8">
        <f t="shared" si="17"/>
        <v>2.4448260510080772E-2</v>
      </c>
      <c r="K75" s="81">
        <f t="shared" si="15"/>
        <v>-2.0886398369842078E-2</v>
      </c>
    </row>
    <row r="76" spans="1:11" ht="15" customHeight="1">
      <c r="A76" s="550"/>
      <c r="B76" s="182" t="s">
        <v>43</v>
      </c>
      <c r="C76" s="61">
        <v>223</v>
      </c>
      <c r="D76" s="61">
        <v>169</v>
      </c>
      <c r="E76" s="8">
        <f t="shared" si="16"/>
        <v>4.2770733682585479E-3</v>
      </c>
      <c r="F76" s="81">
        <f t="shared" si="14"/>
        <v>-0.24215246636771301</v>
      </c>
      <c r="G76" s="7"/>
      <c r="H76" s="7">
        <v>353</v>
      </c>
      <c r="I76" s="7">
        <v>296</v>
      </c>
      <c r="J76" s="8">
        <f t="shared" si="17"/>
        <v>3.7651847611778924E-3</v>
      </c>
      <c r="K76" s="81">
        <f t="shared" si="15"/>
        <v>-0.16147308781869688</v>
      </c>
    </row>
    <row r="77" spans="1:11" ht="15" customHeight="1">
      <c r="A77" s="550"/>
      <c r="B77" s="182" t="s">
        <v>44</v>
      </c>
      <c r="C77" s="61">
        <v>7782</v>
      </c>
      <c r="D77" s="61">
        <v>6966</v>
      </c>
      <c r="E77" s="8">
        <f>D77/D$85</f>
        <v>0.17629640877685826</v>
      </c>
      <c r="F77" s="81">
        <f t="shared" si="14"/>
        <v>-0.10485736314572089</v>
      </c>
      <c r="G77" s="7"/>
      <c r="H77" s="7">
        <v>15139</v>
      </c>
      <c r="I77" s="7">
        <v>14193</v>
      </c>
      <c r="J77" s="8">
        <f t="shared" si="17"/>
        <v>0.18053806525472238</v>
      </c>
      <c r="K77" s="81">
        <f t="shared" si="15"/>
        <v>-6.2487614769799853E-2</v>
      </c>
    </row>
    <row r="78" spans="1:11" ht="15" customHeight="1">
      <c r="A78" s="550"/>
      <c r="B78" s="182" t="s">
        <v>45</v>
      </c>
      <c r="C78" s="61">
        <v>1074</v>
      </c>
      <c r="D78" s="61">
        <v>871</v>
      </c>
      <c r="E78" s="8">
        <f t="shared" si="16"/>
        <v>2.204337812871713E-2</v>
      </c>
      <c r="F78" s="81">
        <f t="shared" si="14"/>
        <v>-0.18901303538175046</v>
      </c>
      <c r="G78" s="7"/>
      <c r="H78" s="7">
        <v>2378</v>
      </c>
      <c r="I78" s="7">
        <v>2173</v>
      </c>
      <c r="J78" s="8">
        <f t="shared" si="17"/>
        <v>2.7641035425809323E-2</v>
      </c>
      <c r="K78" s="81">
        <f t="shared" si="15"/>
        <v>-8.6206896551724144E-2</v>
      </c>
    </row>
    <row r="79" spans="1:11" ht="15" customHeight="1">
      <c r="A79" s="550"/>
      <c r="B79" s="182" t="s">
        <v>46</v>
      </c>
      <c r="C79" s="61">
        <v>7268</v>
      </c>
      <c r="D79" s="61">
        <v>6786</v>
      </c>
      <c r="E79" s="8">
        <f t="shared" si="16"/>
        <v>0.17174094601776629</v>
      </c>
      <c r="F79" s="81">
        <f t="shared" si="14"/>
        <v>-6.6318106769400115E-2</v>
      </c>
      <c r="G79" s="7"/>
      <c r="H79" s="7">
        <v>15960</v>
      </c>
      <c r="I79" s="7">
        <v>15427</v>
      </c>
      <c r="J79" s="8">
        <f t="shared" si="17"/>
        <v>0.19623481523882211</v>
      </c>
      <c r="K79" s="81">
        <f t="shared" si="15"/>
        <v>-3.339598997493734E-2</v>
      </c>
    </row>
    <row r="80" spans="1:11" ht="15" customHeight="1">
      <c r="A80" s="550"/>
      <c r="B80" s="182" t="s">
        <v>47</v>
      </c>
      <c r="C80" s="61">
        <v>15583</v>
      </c>
      <c r="D80" s="61">
        <v>13975</v>
      </c>
      <c r="E80" s="8">
        <f t="shared" si="16"/>
        <v>0.35368106699061069</v>
      </c>
      <c r="F80" s="81">
        <f t="shared" si="14"/>
        <v>-0.10318937303471731</v>
      </c>
      <c r="G80" s="7"/>
      <c r="H80" s="7">
        <v>27387</v>
      </c>
      <c r="I80" s="7">
        <v>26476</v>
      </c>
      <c r="J80" s="8">
        <f t="shared" si="17"/>
        <v>0.33678051262481717</v>
      </c>
      <c r="K80" s="81">
        <f t="shared" si="15"/>
        <v>-3.3263957352028334E-2</v>
      </c>
    </row>
    <row r="81" spans="1:11" ht="15" customHeight="1">
      <c r="A81" s="550"/>
      <c r="B81" s="182" t="s">
        <v>48</v>
      </c>
      <c r="C81" s="61">
        <v>7696</v>
      </c>
      <c r="D81" s="61">
        <v>6842</v>
      </c>
      <c r="E81" s="8">
        <f t="shared" si="16"/>
        <v>0.17315820109837268</v>
      </c>
      <c r="F81" s="81">
        <f t="shared" si="14"/>
        <v>-0.11096673596673597</v>
      </c>
      <c r="G81" s="7"/>
      <c r="H81" s="7">
        <v>14322</v>
      </c>
      <c r="I81" s="7">
        <v>14038</v>
      </c>
      <c r="J81" s="8">
        <f t="shared" si="17"/>
        <v>0.1785664313426191</v>
      </c>
      <c r="K81" s="81">
        <f t="shared" si="15"/>
        <v>-1.9829632732858541E-2</v>
      </c>
    </row>
    <row r="82" spans="1:11" ht="15" customHeight="1">
      <c r="A82" s="550"/>
      <c r="B82" s="182" t="s">
        <v>49</v>
      </c>
      <c r="C82" s="61">
        <v>38</v>
      </c>
      <c r="D82" s="61">
        <v>29</v>
      </c>
      <c r="E82" s="8">
        <f t="shared" si="16"/>
        <v>7.3393566674259106E-4</v>
      </c>
      <c r="F82" s="81">
        <f t="shared" si="14"/>
        <v>-0.23684210526315788</v>
      </c>
      <c r="G82" s="18"/>
      <c r="H82" s="7">
        <v>73</v>
      </c>
      <c r="I82" s="7">
        <v>50</v>
      </c>
      <c r="J82" s="8">
        <f t="shared" si="17"/>
        <v>6.3601093938815743E-4</v>
      </c>
      <c r="K82" s="81">
        <f t="shared" si="15"/>
        <v>-0.31506849315068491</v>
      </c>
    </row>
    <row r="83" spans="1:11" ht="15" customHeight="1">
      <c r="A83" s="550"/>
      <c r="B83" s="182" t="s">
        <v>125</v>
      </c>
      <c r="C83" s="61">
        <v>28</v>
      </c>
      <c r="D83" s="61">
        <v>27</v>
      </c>
      <c r="E83" s="8">
        <f t="shared" si="16"/>
        <v>6.833194138637917E-4</v>
      </c>
      <c r="F83" s="81">
        <f t="shared" si="14"/>
        <v>-3.5714285714285712E-2</v>
      </c>
      <c r="G83" s="7"/>
      <c r="H83" s="7">
        <v>29</v>
      </c>
      <c r="I83" s="7">
        <v>27</v>
      </c>
      <c r="J83" s="8">
        <f t="shared" si="17"/>
        <v>3.4344590726960504E-4</v>
      </c>
      <c r="K83" s="81">
        <f t="shared" si="15"/>
        <v>-6.8965517241379309E-2</v>
      </c>
    </row>
    <row r="84" spans="1:11" ht="15" customHeight="1">
      <c r="A84" s="550"/>
      <c r="B84" s="182" t="s">
        <v>18</v>
      </c>
      <c r="C84" s="61">
        <v>326</v>
      </c>
      <c r="D84" s="61">
        <v>430</v>
      </c>
      <c r="E84" s="8">
        <f t="shared" si="16"/>
        <v>1.0882494368941868E-2</v>
      </c>
      <c r="F84" s="81">
        <f t="shared" si="14"/>
        <v>0.31901840490797545</v>
      </c>
      <c r="G84" s="7"/>
      <c r="H84" s="7">
        <v>365</v>
      </c>
      <c r="I84" s="7">
        <v>487</v>
      </c>
      <c r="J84" s="8">
        <f t="shared" si="17"/>
        <v>6.1947465496406534E-3</v>
      </c>
      <c r="K84" s="81">
        <f t="shared" si="15"/>
        <v>0.33424657534246577</v>
      </c>
    </row>
    <row r="85" spans="1:11" ht="15" customHeight="1">
      <c r="A85" s="550"/>
      <c r="B85" s="184" t="s">
        <v>264</v>
      </c>
      <c r="C85" s="216">
        <v>44601</v>
      </c>
      <c r="D85" s="216">
        <v>39513</v>
      </c>
      <c r="E85" s="5">
        <f t="shared" si="16"/>
        <v>1</v>
      </c>
      <c r="F85" s="120">
        <f t="shared" si="14"/>
        <v>-0.11407815968251833</v>
      </c>
      <c r="G85" s="16"/>
      <c r="H85" s="364">
        <v>82710</v>
      </c>
      <c r="I85" s="364">
        <v>78615</v>
      </c>
      <c r="J85" s="5">
        <f t="shared" si="17"/>
        <v>1</v>
      </c>
      <c r="K85" s="120">
        <f t="shared" si="15"/>
        <v>-4.9510337323177368E-2</v>
      </c>
    </row>
    <row r="86" spans="1:11" ht="15" customHeight="1">
      <c r="A86" s="550" t="s">
        <v>122</v>
      </c>
      <c r="B86" s="180" t="s">
        <v>39</v>
      </c>
      <c r="C86" s="151">
        <v>171</v>
      </c>
      <c r="D86" s="151">
        <v>157</v>
      </c>
      <c r="E86" s="149">
        <f t="shared" ref="E86:E99" si="18">D86/D$99</f>
        <v>4.2033680490482185E-3</v>
      </c>
      <c r="F86" s="308">
        <f t="shared" si="14"/>
        <v>-8.1871345029239762E-2</v>
      </c>
      <c r="G86" s="151"/>
      <c r="H86" s="151">
        <v>328</v>
      </c>
      <c r="I86" s="151">
        <v>254</v>
      </c>
      <c r="J86" s="149">
        <f>I86/I$99</f>
        <v>3.6848977223269985E-3</v>
      </c>
      <c r="K86" s="308">
        <f t="shared" si="15"/>
        <v>-0.22560975609756098</v>
      </c>
    </row>
    <row r="87" spans="1:11" ht="15" customHeight="1">
      <c r="A87" s="550"/>
      <c r="B87" s="182" t="s">
        <v>40</v>
      </c>
      <c r="C87" s="7">
        <v>4386</v>
      </c>
      <c r="D87" s="7">
        <v>7631</v>
      </c>
      <c r="E87" s="8">
        <f t="shared" si="18"/>
        <v>0.20430510561966211</v>
      </c>
      <c r="F87" s="81">
        <f t="shared" si="14"/>
        <v>0.73985408116735063</v>
      </c>
      <c r="G87" s="7"/>
      <c r="H87" s="7">
        <v>13064</v>
      </c>
      <c r="I87" s="7">
        <v>14104</v>
      </c>
      <c r="J87" s="8">
        <f t="shared" ref="J87:J99" si="19">I87/I$99</f>
        <v>0.20461337588858261</v>
      </c>
      <c r="K87" s="81">
        <f t="shared" si="15"/>
        <v>7.9608083282302511E-2</v>
      </c>
    </row>
    <row r="88" spans="1:11" ht="15" customHeight="1">
      <c r="A88" s="550"/>
      <c r="B88" s="182" t="s">
        <v>41</v>
      </c>
      <c r="C88" s="7">
        <v>785</v>
      </c>
      <c r="D88" s="7">
        <v>1070</v>
      </c>
      <c r="E88" s="8">
        <f t="shared" si="18"/>
        <v>2.8647158041284034E-2</v>
      </c>
      <c r="F88" s="81">
        <f t="shared" si="14"/>
        <v>0.36305732484076431</v>
      </c>
      <c r="G88" s="7"/>
      <c r="H88" s="7">
        <v>2069</v>
      </c>
      <c r="I88" s="7">
        <v>2147</v>
      </c>
      <c r="J88" s="8">
        <f t="shared" si="19"/>
        <v>3.1147540983606559E-2</v>
      </c>
      <c r="K88" s="81">
        <f t="shared" si="15"/>
        <v>3.7699371677138716E-2</v>
      </c>
    </row>
    <row r="89" spans="1:11" ht="15" customHeight="1">
      <c r="A89" s="550"/>
      <c r="B89" s="182" t="s">
        <v>42</v>
      </c>
      <c r="C89" s="7">
        <v>237</v>
      </c>
      <c r="D89" s="7">
        <v>249</v>
      </c>
      <c r="E89" s="8">
        <f>D89/D$99</f>
        <v>6.666488179700677E-3</v>
      </c>
      <c r="F89" s="81">
        <f t="shared" si="14"/>
        <v>5.0632911392405063E-2</v>
      </c>
      <c r="G89" s="7"/>
      <c r="H89" s="7">
        <v>654</v>
      </c>
      <c r="I89" s="7">
        <v>569</v>
      </c>
      <c r="J89" s="8">
        <f t="shared" si="19"/>
        <v>8.2547511968663854E-3</v>
      </c>
      <c r="K89" s="81">
        <f t="shared" si="15"/>
        <v>-0.12996941896024464</v>
      </c>
    </row>
    <row r="90" spans="1:11" ht="15" customHeight="1">
      <c r="A90" s="550"/>
      <c r="B90" s="182" t="s">
        <v>43</v>
      </c>
      <c r="C90" s="7">
        <v>6</v>
      </c>
      <c r="D90" s="7">
        <v>16</v>
      </c>
      <c r="E90" s="8">
        <f t="shared" si="18"/>
        <v>4.2836871837434069E-4</v>
      </c>
      <c r="F90" s="81">
        <f t="shared" si="14"/>
        <v>1.6666666666666667</v>
      </c>
      <c r="G90" s="7"/>
      <c r="H90" s="7">
        <v>26</v>
      </c>
      <c r="I90" s="7">
        <v>31</v>
      </c>
      <c r="J90" s="8">
        <f t="shared" si="19"/>
        <v>4.4973161178006675E-4</v>
      </c>
      <c r="K90" s="81">
        <f t="shared" si="15"/>
        <v>0.19230769230769232</v>
      </c>
    </row>
    <row r="91" spans="1:11" ht="15" customHeight="1">
      <c r="A91" s="550"/>
      <c r="B91" s="182" t="s">
        <v>44</v>
      </c>
      <c r="C91" s="7">
        <v>1726</v>
      </c>
      <c r="D91" s="7">
        <v>1826</v>
      </c>
      <c r="E91" s="8">
        <f t="shared" si="18"/>
        <v>4.8887579984471637E-2</v>
      </c>
      <c r="F91" s="81">
        <f t="shared" si="14"/>
        <v>5.7937427578215531E-2</v>
      </c>
      <c r="G91" s="7"/>
      <c r="H91" s="7">
        <v>3723</v>
      </c>
      <c r="I91" s="7">
        <v>3697</v>
      </c>
      <c r="J91" s="8">
        <f t="shared" si="19"/>
        <v>5.3634121572609897E-2</v>
      </c>
      <c r="K91" s="81">
        <f t="shared" si="15"/>
        <v>-6.9836153639538006E-3</v>
      </c>
    </row>
    <row r="92" spans="1:11" ht="15" customHeight="1">
      <c r="A92" s="550"/>
      <c r="B92" s="182" t="s">
        <v>45</v>
      </c>
      <c r="C92" s="7">
        <v>921</v>
      </c>
      <c r="D92" s="7">
        <v>1008</v>
      </c>
      <c r="E92" s="8">
        <f t="shared" si="18"/>
        <v>2.6987229257583466E-2</v>
      </c>
      <c r="F92" s="81">
        <f t="shared" si="14"/>
        <v>9.4462540716612378E-2</v>
      </c>
      <c r="G92" s="7"/>
      <c r="H92" s="7">
        <v>1953</v>
      </c>
      <c r="I92" s="7">
        <v>2407</v>
      </c>
      <c r="J92" s="8">
        <f t="shared" si="19"/>
        <v>3.4919483534020017E-2</v>
      </c>
      <c r="K92" s="81">
        <f t="shared" si="15"/>
        <v>0.23246287762416795</v>
      </c>
    </row>
    <row r="93" spans="1:11" ht="15" customHeight="1">
      <c r="A93" s="550"/>
      <c r="B93" s="182" t="s">
        <v>46</v>
      </c>
      <c r="C93" s="7">
        <v>14620</v>
      </c>
      <c r="D93" s="7">
        <v>19648</v>
      </c>
      <c r="E93" s="8">
        <f t="shared" si="18"/>
        <v>0.52603678616369043</v>
      </c>
      <c r="F93" s="81">
        <f t="shared" si="14"/>
        <v>0.34391244870041038</v>
      </c>
      <c r="G93" s="7"/>
      <c r="H93" s="7">
        <v>35850</v>
      </c>
      <c r="I93" s="7">
        <v>35465</v>
      </c>
      <c r="J93" s="8">
        <f t="shared" si="19"/>
        <v>0.51450747134774411</v>
      </c>
      <c r="K93" s="81">
        <f t="shared" si="15"/>
        <v>-1.0739191073919107E-2</v>
      </c>
    </row>
    <row r="94" spans="1:11" ht="15" customHeight="1">
      <c r="A94" s="550"/>
      <c r="B94" s="182" t="s">
        <v>47</v>
      </c>
      <c r="C94" s="7">
        <v>2543</v>
      </c>
      <c r="D94" s="7">
        <v>3703</v>
      </c>
      <c r="E94" s="8">
        <f t="shared" si="18"/>
        <v>9.9140585258761474E-2</v>
      </c>
      <c r="F94" s="81">
        <f t="shared" si="14"/>
        <v>0.45615414864333464</v>
      </c>
      <c r="G94" s="7"/>
      <c r="H94" s="7">
        <v>5078</v>
      </c>
      <c r="I94" s="7">
        <v>6922</v>
      </c>
      <c r="J94" s="8">
        <f t="shared" si="19"/>
        <v>0.10042071666908457</v>
      </c>
      <c r="K94" s="81">
        <f t="shared" si="15"/>
        <v>0.36313509255612447</v>
      </c>
    </row>
    <row r="95" spans="1:11" ht="15" customHeight="1">
      <c r="A95" s="550"/>
      <c r="B95" s="182" t="s">
        <v>48</v>
      </c>
      <c r="C95" s="7">
        <v>1387</v>
      </c>
      <c r="D95" s="7">
        <v>1561</v>
      </c>
      <c r="E95" s="8">
        <f t="shared" si="18"/>
        <v>4.1792723086396616E-2</v>
      </c>
      <c r="F95" s="81">
        <f t="shared" si="14"/>
        <v>0.12545061283345349</v>
      </c>
      <c r="G95" s="7"/>
      <c r="H95" s="7">
        <v>3032</v>
      </c>
      <c r="I95" s="7">
        <v>3129</v>
      </c>
      <c r="J95" s="8">
        <f t="shared" si="19"/>
        <v>4.539387784709125E-2</v>
      </c>
      <c r="K95" s="81">
        <f t="shared" si="15"/>
        <v>3.1992084432717678E-2</v>
      </c>
    </row>
    <row r="96" spans="1:11" ht="15" customHeight="1">
      <c r="A96" s="550"/>
      <c r="B96" s="182" t="s">
        <v>49</v>
      </c>
      <c r="C96" s="7">
        <v>110</v>
      </c>
      <c r="D96" s="7">
        <v>132</v>
      </c>
      <c r="E96" s="8">
        <f t="shared" si="18"/>
        <v>3.5340419265883108E-3</v>
      </c>
      <c r="F96" s="81">
        <f t="shared" si="14"/>
        <v>0.2</v>
      </c>
      <c r="G96" s="18"/>
      <c r="H96" s="7">
        <v>206</v>
      </c>
      <c r="I96" s="7">
        <v>236</v>
      </c>
      <c r="J96" s="8">
        <f t="shared" si="19"/>
        <v>3.4237632380676049E-3</v>
      </c>
      <c r="K96" s="81">
        <f t="shared" si="15"/>
        <v>0.14563106796116504</v>
      </c>
    </row>
    <row r="97" spans="1:12" ht="15" customHeight="1">
      <c r="A97" s="550"/>
      <c r="B97" s="182" t="s">
        <v>125</v>
      </c>
      <c r="C97" s="7">
        <v>16</v>
      </c>
      <c r="D97" s="7">
        <v>8</v>
      </c>
      <c r="E97" s="8">
        <f t="shared" si="18"/>
        <v>2.1418435918717034E-4</v>
      </c>
      <c r="F97" s="81">
        <f t="shared" si="14"/>
        <v>-0.5</v>
      </c>
      <c r="G97" s="7"/>
      <c r="H97" s="7">
        <v>26</v>
      </c>
      <c r="I97" s="7">
        <v>9</v>
      </c>
      <c r="J97" s="8">
        <f t="shared" si="19"/>
        <v>1.305672421296968E-4</v>
      </c>
      <c r="K97" s="81">
        <f t="shared" si="15"/>
        <v>-0.65384615384615385</v>
      </c>
    </row>
    <row r="98" spans="1:12" ht="15" customHeight="1">
      <c r="A98" s="550"/>
      <c r="B98" s="182" t="s">
        <v>18</v>
      </c>
      <c r="C98" s="7">
        <v>110</v>
      </c>
      <c r="D98" s="7">
        <v>506</v>
      </c>
      <c r="E98" s="8">
        <f t="shared" si="18"/>
        <v>1.3547160718588525E-2</v>
      </c>
      <c r="F98" s="81">
        <f t="shared" si="14"/>
        <v>3.6</v>
      </c>
      <c r="G98" s="7"/>
      <c r="H98" s="7">
        <v>148</v>
      </c>
      <c r="I98" s="7">
        <v>518</v>
      </c>
      <c r="J98" s="8">
        <f t="shared" si="19"/>
        <v>7.5148701581314375E-3</v>
      </c>
      <c r="K98" s="81">
        <f t="shared" si="15"/>
        <v>2.5</v>
      </c>
    </row>
    <row r="99" spans="1:12" ht="15" customHeight="1">
      <c r="A99" s="550"/>
      <c r="B99" s="184" t="s">
        <v>265</v>
      </c>
      <c r="C99" s="216">
        <v>26996</v>
      </c>
      <c r="D99" s="216">
        <v>37351</v>
      </c>
      <c r="E99" s="5">
        <f t="shared" si="18"/>
        <v>1</v>
      </c>
      <c r="F99" s="120">
        <f t="shared" si="14"/>
        <v>0.38357534449548081</v>
      </c>
      <c r="G99" s="16"/>
      <c r="H99" s="364">
        <v>66110</v>
      </c>
      <c r="I99" s="364">
        <v>68930</v>
      </c>
      <c r="J99" s="5">
        <f t="shared" si="19"/>
        <v>1</v>
      </c>
      <c r="K99" s="120">
        <f t="shared" si="15"/>
        <v>4.2656179095446979E-2</v>
      </c>
    </row>
    <row r="100" spans="1:12" ht="15" customHeight="1">
      <c r="A100" s="550" t="s">
        <v>305</v>
      </c>
      <c r="B100" s="116" t="s">
        <v>39</v>
      </c>
      <c r="C100" s="88">
        <v>10</v>
      </c>
      <c r="D100" s="128">
        <v>12</v>
      </c>
      <c r="E100" s="8">
        <f>D100/D$113</f>
        <v>1.3969732246798603E-2</v>
      </c>
      <c r="F100" s="81">
        <f t="shared" si="14"/>
        <v>0.2</v>
      </c>
      <c r="G100" s="7"/>
      <c r="H100" s="34">
        <v>13</v>
      </c>
      <c r="I100" s="34">
        <v>15</v>
      </c>
      <c r="J100" s="8">
        <f>I100/I$113</f>
        <v>1.0026737967914439E-2</v>
      </c>
      <c r="K100" s="81">
        <f t="shared" si="15"/>
        <v>0.15384615384615385</v>
      </c>
      <c r="L100" s="91"/>
    </row>
    <row r="101" spans="1:12" ht="15" customHeight="1">
      <c r="A101" s="550"/>
      <c r="B101" s="116" t="s">
        <v>40</v>
      </c>
      <c r="C101" s="90">
        <v>27</v>
      </c>
      <c r="D101" s="7">
        <v>17</v>
      </c>
      <c r="E101" s="8">
        <f>D101/D$113</f>
        <v>1.9790454016298021E-2</v>
      </c>
      <c r="F101" s="81">
        <f t="shared" si="14"/>
        <v>-0.37037037037037035</v>
      </c>
      <c r="G101" s="7"/>
      <c r="H101" s="34">
        <v>34</v>
      </c>
      <c r="I101" s="34">
        <v>27</v>
      </c>
      <c r="J101" s="89">
        <f t="shared" ref="J101:J113" si="20">I101/I$113</f>
        <v>1.8048128342245989E-2</v>
      </c>
      <c r="K101" s="81">
        <f t="shared" si="15"/>
        <v>-0.20588235294117646</v>
      </c>
      <c r="L101" s="91"/>
    </row>
    <row r="102" spans="1:12" ht="15" customHeight="1">
      <c r="A102" s="550"/>
      <c r="B102" s="116" t="s">
        <v>41</v>
      </c>
      <c r="C102" s="7">
        <v>7</v>
      </c>
      <c r="D102" s="7">
        <v>9</v>
      </c>
      <c r="E102" s="8">
        <f t="shared" ref="E102:E113" si="21">D102/D$113</f>
        <v>1.0477299185098952E-2</v>
      </c>
      <c r="F102" s="81">
        <f t="shared" si="14"/>
        <v>0.2857142857142857</v>
      </c>
      <c r="G102" s="7"/>
      <c r="H102" s="34">
        <v>9</v>
      </c>
      <c r="I102" s="34">
        <v>12</v>
      </c>
      <c r="J102" s="8">
        <f t="shared" si="20"/>
        <v>8.0213903743315516E-3</v>
      </c>
      <c r="K102" s="81">
        <f t="shared" si="15"/>
        <v>0.33333333333333331</v>
      </c>
      <c r="L102" s="91"/>
    </row>
    <row r="103" spans="1:12" ht="15" customHeight="1">
      <c r="A103" s="550"/>
      <c r="B103" s="116" t="s">
        <v>42</v>
      </c>
      <c r="C103" s="128">
        <v>25</v>
      </c>
      <c r="D103" s="128">
        <v>15</v>
      </c>
      <c r="E103" s="8">
        <f t="shared" si="21"/>
        <v>1.7462165308498253E-2</v>
      </c>
      <c r="F103" s="81">
        <f t="shared" si="14"/>
        <v>-0.4</v>
      </c>
      <c r="G103" s="7"/>
      <c r="H103" s="7">
        <v>36</v>
      </c>
      <c r="I103" s="7">
        <v>30</v>
      </c>
      <c r="J103" s="8">
        <f t="shared" si="20"/>
        <v>2.0053475935828877E-2</v>
      </c>
      <c r="K103" s="81">
        <f t="shared" si="15"/>
        <v>-0.16666666666666666</v>
      </c>
      <c r="L103" s="91"/>
    </row>
    <row r="104" spans="1:12" ht="15" customHeight="1">
      <c r="A104" s="550"/>
      <c r="B104" s="116" t="s">
        <v>43</v>
      </c>
      <c r="C104" s="544" t="s">
        <v>301</v>
      </c>
      <c r="D104" s="544" t="s">
        <v>301</v>
      </c>
      <c r="E104" s="544" t="s">
        <v>300</v>
      </c>
      <c r="F104" s="544" t="s">
        <v>300</v>
      </c>
      <c r="G104" s="544"/>
      <c r="H104" s="544" t="s">
        <v>301</v>
      </c>
      <c r="I104" s="544" t="s">
        <v>301</v>
      </c>
      <c r="J104" s="544" t="s">
        <v>300</v>
      </c>
      <c r="K104" s="544" t="s">
        <v>300</v>
      </c>
      <c r="L104" s="91"/>
    </row>
    <row r="105" spans="1:12" ht="15" customHeight="1">
      <c r="A105" s="550"/>
      <c r="B105" s="116" t="s">
        <v>44</v>
      </c>
      <c r="C105" s="7">
        <v>178</v>
      </c>
      <c r="D105" s="7">
        <v>173</v>
      </c>
      <c r="E105" s="8">
        <f t="shared" si="21"/>
        <v>0.20139697322467986</v>
      </c>
      <c r="F105" s="81">
        <f t="shared" si="14"/>
        <v>-2.8089887640449437E-2</v>
      </c>
      <c r="G105" s="7"/>
      <c r="H105" s="34">
        <v>279</v>
      </c>
      <c r="I105" s="34">
        <v>286</v>
      </c>
      <c r="J105" s="8">
        <f t="shared" si="20"/>
        <v>0.19117647058823528</v>
      </c>
      <c r="K105" s="81">
        <f t="shared" si="15"/>
        <v>2.5089605734767026E-2</v>
      </c>
      <c r="L105" s="91"/>
    </row>
    <row r="106" spans="1:12" ht="15" customHeight="1">
      <c r="A106" s="550"/>
      <c r="B106" s="116" t="s">
        <v>45</v>
      </c>
      <c r="C106" s="7">
        <v>14</v>
      </c>
      <c r="D106" s="7">
        <v>18</v>
      </c>
      <c r="E106" s="8">
        <f t="shared" si="21"/>
        <v>2.0954598370197905E-2</v>
      </c>
      <c r="F106" s="81">
        <f t="shared" si="14"/>
        <v>0.2857142857142857</v>
      </c>
      <c r="G106" s="7"/>
      <c r="H106" s="34">
        <v>40</v>
      </c>
      <c r="I106" s="34">
        <v>36</v>
      </c>
      <c r="J106" s="8">
        <f t="shared" si="20"/>
        <v>2.4064171122994651E-2</v>
      </c>
      <c r="K106" s="81">
        <f t="shared" si="15"/>
        <v>-0.1</v>
      </c>
      <c r="L106" s="91"/>
    </row>
    <row r="107" spans="1:12" ht="15" customHeight="1">
      <c r="A107" s="550"/>
      <c r="B107" s="116" t="s">
        <v>46</v>
      </c>
      <c r="C107" s="7">
        <v>140</v>
      </c>
      <c r="D107" s="7">
        <v>155</v>
      </c>
      <c r="E107" s="8">
        <f t="shared" si="21"/>
        <v>0.18044237485448195</v>
      </c>
      <c r="F107" s="81">
        <f t="shared" si="14"/>
        <v>0.10714285714285714</v>
      </c>
      <c r="G107" s="7"/>
      <c r="H107" s="34">
        <v>255</v>
      </c>
      <c r="I107" s="34">
        <v>296</v>
      </c>
      <c r="J107" s="8">
        <f t="shared" si="20"/>
        <v>0.19786096256684493</v>
      </c>
      <c r="K107" s="81">
        <f t="shared" si="15"/>
        <v>0.16078431372549021</v>
      </c>
      <c r="L107" s="91"/>
    </row>
    <row r="108" spans="1:12" ht="15" customHeight="1">
      <c r="A108" s="550"/>
      <c r="B108" s="116" t="s">
        <v>47</v>
      </c>
      <c r="C108" s="7">
        <v>298</v>
      </c>
      <c r="D108" s="7">
        <v>302</v>
      </c>
      <c r="E108" s="8">
        <f t="shared" si="21"/>
        <v>0.35157159487776485</v>
      </c>
      <c r="F108" s="81">
        <f t="shared" si="14"/>
        <v>1.3422818791946308E-2</v>
      </c>
      <c r="G108" s="7"/>
      <c r="H108" s="34">
        <v>450</v>
      </c>
      <c r="I108" s="34">
        <v>502</v>
      </c>
      <c r="J108" s="8">
        <f t="shared" si="20"/>
        <v>0.33556149732620322</v>
      </c>
      <c r="K108" s="81">
        <f t="shared" si="15"/>
        <v>0.11555555555555555</v>
      </c>
      <c r="L108" s="91"/>
    </row>
    <row r="109" spans="1:12" ht="15" customHeight="1">
      <c r="A109" s="550"/>
      <c r="B109" s="116" t="s">
        <v>48</v>
      </c>
      <c r="C109" s="7">
        <v>181</v>
      </c>
      <c r="D109" s="7">
        <v>159</v>
      </c>
      <c r="E109" s="8">
        <f t="shared" si="21"/>
        <v>0.1850989522700815</v>
      </c>
      <c r="F109" s="81">
        <f t="shared" si="14"/>
        <v>-0.12154696132596685</v>
      </c>
      <c r="G109" s="7"/>
      <c r="H109" s="34">
        <v>292</v>
      </c>
      <c r="I109" s="34">
        <v>295</v>
      </c>
      <c r="J109" s="8">
        <f t="shared" si="20"/>
        <v>0.19719251336898397</v>
      </c>
      <c r="K109" s="81">
        <f t="shared" si="15"/>
        <v>1.0273972602739725E-2</v>
      </c>
      <c r="L109" s="91"/>
    </row>
    <row r="110" spans="1:12" ht="15" customHeight="1">
      <c r="A110" s="550"/>
      <c r="B110" s="116" t="s">
        <v>49</v>
      </c>
      <c r="C110" s="546">
        <v>5</v>
      </c>
      <c r="D110" s="545" t="s">
        <v>301</v>
      </c>
      <c r="E110" s="545" t="s">
        <v>300</v>
      </c>
      <c r="F110" s="545" t="s">
        <v>300</v>
      </c>
      <c r="G110" s="545"/>
      <c r="H110" s="545">
        <v>6</v>
      </c>
      <c r="I110" s="545" t="s">
        <v>301</v>
      </c>
      <c r="J110" s="545" t="s">
        <v>300</v>
      </c>
      <c r="K110" s="545" t="s">
        <v>300</v>
      </c>
      <c r="L110" s="91"/>
    </row>
    <row r="111" spans="1:12" ht="15" customHeight="1">
      <c r="A111" s="550"/>
      <c r="B111" s="116" t="s">
        <v>125</v>
      </c>
      <c r="C111" s="545" t="s">
        <v>301</v>
      </c>
      <c r="D111" s="545" t="s">
        <v>301</v>
      </c>
      <c r="E111" s="545" t="s">
        <v>300</v>
      </c>
      <c r="F111" s="545" t="s">
        <v>300</v>
      </c>
      <c r="G111" s="545"/>
      <c r="H111" s="545" t="s">
        <v>301</v>
      </c>
      <c r="I111" s="545" t="s">
        <v>301</v>
      </c>
      <c r="J111" s="545" t="s">
        <v>300</v>
      </c>
      <c r="K111" s="545" t="s">
        <v>300</v>
      </c>
      <c r="L111" s="91"/>
    </row>
    <row r="112" spans="1:12" ht="15" customHeight="1">
      <c r="A112" s="550"/>
      <c r="B112" s="116" t="s">
        <v>18</v>
      </c>
      <c r="C112" s="545" t="s">
        <v>301</v>
      </c>
      <c r="D112" s="545" t="s">
        <v>301</v>
      </c>
      <c r="E112" s="545" t="s">
        <v>300</v>
      </c>
      <c r="F112" s="545" t="s">
        <v>300</v>
      </c>
      <c r="G112" s="545"/>
      <c r="H112" s="545" t="s">
        <v>301</v>
      </c>
      <c r="I112" s="545" t="s">
        <v>301</v>
      </c>
      <c r="J112" s="545" t="s">
        <v>300</v>
      </c>
      <c r="K112" s="545" t="s">
        <v>300</v>
      </c>
      <c r="L112" s="91"/>
    </row>
    <row r="113" spans="1:12" ht="15" customHeight="1">
      <c r="A113" s="550"/>
      <c r="B113" s="117" t="s">
        <v>307</v>
      </c>
      <c r="C113" s="140">
        <v>892</v>
      </c>
      <c r="D113" s="140">
        <v>859</v>
      </c>
      <c r="E113" s="5">
        <f t="shared" si="21"/>
        <v>1</v>
      </c>
      <c r="F113" s="120">
        <f t="shared" si="14"/>
        <v>-3.6995515695067267E-2</v>
      </c>
      <c r="G113" s="16"/>
      <c r="H113" s="141">
        <v>1415</v>
      </c>
      <c r="I113" s="141">
        <v>1496</v>
      </c>
      <c r="J113" s="5">
        <f t="shared" si="20"/>
        <v>1</v>
      </c>
      <c r="K113" s="120">
        <f t="shared" si="15"/>
        <v>5.7243816254416963E-2</v>
      </c>
      <c r="L113" s="91"/>
    </row>
    <row r="115" spans="1:12" ht="15" customHeight="1">
      <c r="A115" s="245" t="s">
        <v>211</v>
      </c>
      <c r="B115" s="246"/>
      <c r="C115" s="247"/>
      <c r="D115" s="247"/>
      <c r="E115" s="247"/>
      <c r="F115" s="341"/>
      <c r="G115" s="247"/>
      <c r="H115" s="247"/>
      <c r="I115" s="247"/>
      <c r="J115" s="247"/>
      <c r="K115" s="344"/>
      <c r="L115" s="109"/>
    </row>
    <row r="116" spans="1:12" ht="15" customHeight="1">
      <c r="A116" s="556" t="s">
        <v>204</v>
      </c>
      <c r="B116" s="556"/>
      <c r="C116" s="556"/>
      <c r="D116" s="556"/>
      <c r="E116" s="556"/>
      <c r="F116" s="556"/>
      <c r="G116" s="556"/>
      <c r="H116" s="556"/>
      <c r="I116" s="556"/>
      <c r="J116" s="556"/>
      <c r="L116" s="109"/>
    </row>
    <row r="117" spans="1:12" ht="25.5" customHeight="1">
      <c r="A117" s="556" t="s">
        <v>267</v>
      </c>
      <c r="B117" s="556"/>
      <c r="C117" s="556"/>
      <c r="D117" s="556"/>
      <c r="E117" s="556"/>
      <c r="F117" s="556"/>
      <c r="G117" s="556"/>
      <c r="H117" s="556"/>
      <c r="I117" s="556"/>
      <c r="J117" s="556"/>
      <c r="K117" s="556"/>
      <c r="L117" s="109"/>
    </row>
    <row r="118" spans="1:12" ht="15" customHeight="1">
      <c r="A118" s="556" t="s">
        <v>206</v>
      </c>
      <c r="B118" s="556"/>
      <c r="C118" s="556"/>
      <c r="D118" s="556"/>
      <c r="E118" s="556"/>
      <c r="F118" s="556"/>
      <c r="G118" s="556"/>
      <c r="H118" s="556"/>
      <c r="I118" s="556"/>
      <c r="J118" s="556"/>
      <c r="L118" s="109"/>
    </row>
    <row r="119" spans="1:12" ht="24.6" customHeight="1">
      <c r="A119" s="556" t="s">
        <v>266</v>
      </c>
      <c r="B119" s="556"/>
      <c r="C119" s="556"/>
      <c r="D119" s="556"/>
      <c r="E119" s="556"/>
      <c r="F119" s="556"/>
      <c r="G119" s="556"/>
      <c r="H119" s="556"/>
      <c r="I119" s="556"/>
      <c r="J119" s="556"/>
      <c r="K119" s="556"/>
      <c r="L119" s="109"/>
    </row>
    <row r="120" spans="1:12" ht="15" customHeight="1">
      <c r="A120" s="245" t="s">
        <v>128</v>
      </c>
      <c r="B120" s="246"/>
      <c r="C120" s="247"/>
      <c r="D120" s="247"/>
      <c r="E120" s="248"/>
      <c r="F120" s="342"/>
      <c r="G120" s="247"/>
      <c r="H120" s="247"/>
      <c r="I120" s="247"/>
      <c r="J120" s="248"/>
      <c r="K120" s="345"/>
      <c r="L120" s="109"/>
    </row>
  </sheetData>
  <mergeCells count="22">
    <mergeCell ref="A6:A26"/>
    <mergeCell ref="A49:A57"/>
    <mergeCell ref="H3:K3"/>
    <mergeCell ref="D4:E4"/>
    <mergeCell ref="F4:F5"/>
    <mergeCell ref="I4:J4"/>
    <mergeCell ref="A3:B5"/>
    <mergeCell ref="K4:K5"/>
    <mergeCell ref="C3:F3"/>
    <mergeCell ref="A117:K117"/>
    <mergeCell ref="A119:K119"/>
    <mergeCell ref="A27:A30"/>
    <mergeCell ref="A31:A34"/>
    <mergeCell ref="A35:A37"/>
    <mergeCell ref="A38:A41"/>
    <mergeCell ref="A116:J116"/>
    <mergeCell ref="A118:J118"/>
    <mergeCell ref="A42:A48"/>
    <mergeCell ref="A58:A71"/>
    <mergeCell ref="A72:A85"/>
    <mergeCell ref="A86:A99"/>
    <mergeCell ref="A100:A113"/>
  </mergeCells>
  <hyperlinks>
    <hyperlink ref="A1" location="Contents!A1" display="&lt;Back to contents&gt;" xr:uid="{00000000-0004-0000-0300-000000000000}"/>
  </hyperlinks>
  <pageMargins left="0.39370078740157483" right="0.39370078740157483" top="0.39370078740157483" bottom="0.11811023622047245" header="0" footer="0"/>
  <pageSetup paperSize="8" scale="63" orientation="portrait" r:id="rId1"/>
  <headerFooter alignWithMargins="0"/>
  <rowBreaks count="1" manualBreakCount="1">
    <brk id="8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182"/>
  <sheetViews>
    <sheetView showGridLines="0" topLeftCell="A2" zoomScaleNormal="100" workbookViewId="0">
      <pane xSplit="2" ySplit="5" topLeftCell="C7" activePane="bottomRight" state="frozen"/>
      <selection activeCell="A2" sqref="A2"/>
      <selection pane="topRight" activeCell="C2" sqref="C2"/>
      <selection pane="bottomLeft" activeCell="A7" sqref="A7"/>
      <selection pane="bottomRight" activeCell="A2" sqref="A2"/>
    </sheetView>
  </sheetViews>
  <sheetFormatPr defaultColWidth="9.140625" defaultRowHeight="15" customHeight="1"/>
  <cols>
    <col min="1" max="1" width="23.7109375" style="19" customWidth="1"/>
    <col min="2" max="2" width="54.42578125" style="6" customWidth="1"/>
    <col min="3" max="4" width="9" style="19" customWidth="1"/>
    <col min="5" max="5" width="9.85546875" style="17" customWidth="1"/>
    <col min="6" max="6" width="9.7109375" style="81" customWidth="1"/>
    <col min="7" max="7" width="1.28515625" style="19" customWidth="1"/>
    <col min="8" max="8" width="10.7109375" style="19" customWidth="1"/>
    <col min="9" max="9" width="9.7109375" style="19" customWidth="1"/>
    <col min="10" max="10" width="9" style="17" customWidth="1"/>
    <col min="11" max="11" width="10.42578125" style="81" customWidth="1"/>
    <col min="12" max="12" width="9.140625" style="19"/>
    <col min="13" max="14" width="49.7109375" style="19" bestFit="1" customWidth="1"/>
    <col min="15" max="15" width="9.140625" style="19" customWidth="1"/>
    <col min="16" max="16384" width="9.140625" style="19"/>
  </cols>
  <sheetData>
    <row r="1" spans="1:11" ht="15" hidden="1" customHeight="1">
      <c r="A1" s="26" t="s">
        <v>111</v>
      </c>
    </row>
    <row r="2" spans="1:11" s="178" customFormat="1" ht="30" customHeight="1">
      <c r="A2" s="233" t="s">
        <v>289</v>
      </c>
      <c r="B2" s="179"/>
      <c r="E2" s="210"/>
      <c r="F2" s="307"/>
      <c r="J2" s="210"/>
      <c r="K2" s="307"/>
    </row>
    <row r="3" spans="1:11" ht="15" customHeight="1">
      <c r="A3" s="172" t="s">
        <v>212</v>
      </c>
    </row>
    <row r="4" spans="1:11" ht="15" customHeight="1">
      <c r="A4" s="146"/>
      <c r="B4" s="566" t="s">
        <v>237</v>
      </c>
      <c r="C4" s="557" t="s">
        <v>0</v>
      </c>
      <c r="D4" s="557"/>
      <c r="E4" s="557"/>
      <c r="F4" s="557"/>
      <c r="G4" s="1"/>
      <c r="H4" s="557" t="s">
        <v>1</v>
      </c>
      <c r="I4" s="557"/>
      <c r="J4" s="557"/>
      <c r="K4" s="557"/>
    </row>
    <row r="5" spans="1:11" ht="15" customHeight="1">
      <c r="B5" s="567"/>
      <c r="C5" s="9">
        <v>2021</v>
      </c>
      <c r="D5" s="549">
        <v>2022</v>
      </c>
      <c r="E5" s="549"/>
      <c r="F5" s="569" t="s">
        <v>288</v>
      </c>
      <c r="G5" s="9"/>
      <c r="H5" s="9">
        <v>2021</v>
      </c>
      <c r="I5" s="549">
        <v>2022</v>
      </c>
      <c r="J5" s="549"/>
      <c r="K5" s="569" t="s">
        <v>288</v>
      </c>
    </row>
    <row r="6" spans="1:11" ht="15" customHeight="1">
      <c r="A6" s="147" t="s">
        <v>236</v>
      </c>
      <c r="B6" s="574"/>
      <c r="C6" s="10" t="s">
        <v>95</v>
      </c>
      <c r="D6" s="10" t="s">
        <v>95</v>
      </c>
      <c r="E6" s="11" t="s">
        <v>96</v>
      </c>
      <c r="F6" s="570"/>
      <c r="G6" s="10"/>
      <c r="H6" s="10" t="s">
        <v>95</v>
      </c>
      <c r="I6" s="10" t="s">
        <v>95</v>
      </c>
      <c r="J6" s="11" t="s">
        <v>96</v>
      </c>
      <c r="K6" s="570"/>
    </row>
    <row r="7" spans="1:11" ht="15" customHeight="1">
      <c r="A7" s="575" t="s">
        <v>50</v>
      </c>
      <c r="B7" s="148" t="s">
        <v>51</v>
      </c>
      <c r="C7" s="387">
        <v>18001</v>
      </c>
      <c r="D7" s="387">
        <v>14683</v>
      </c>
      <c r="E7" s="149">
        <f>D7/D$17</f>
        <v>9.4747370458798483E-2</v>
      </c>
      <c r="F7" s="308">
        <f>(D7-C7)/C7</f>
        <v>-0.18432309316149104</v>
      </c>
      <c r="G7" s="151"/>
      <c r="H7" s="387">
        <v>40385</v>
      </c>
      <c r="I7" s="387">
        <v>36659</v>
      </c>
      <c r="J7" s="149">
        <f>I7/I$17</f>
        <v>8.718079211593982E-2</v>
      </c>
      <c r="K7" s="308">
        <f>(I7-H7)/H7</f>
        <v>-9.2261978457348029E-2</v>
      </c>
    </row>
    <row r="8" spans="1:11" ht="15" customHeight="1">
      <c r="A8" s="575"/>
      <c r="B8" s="115" t="s">
        <v>52</v>
      </c>
      <c r="C8" s="388">
        <v>16058</v>
      </c>
      <c r="D8" s="388">
        <v>15446</v>
      </c>
      <c r="E8" s="8">
        <f t="shared" ref="E8:E17" si="0">D8/D$17</f>
        <v>9.9670904045944378E-2</v>
      </c>
      <c r="F8" s="81">
        <f t="shared" ref="F8:F55" si="1">(D8-C8)/C8</f>
        <v>-3.8111844563457467E-2</v>
      </c>
      <c r="G8" s="7"/>
      <c r="H8" s="388">
        <v>44895</v>
      </c>
      <c r="I8" s="388">
        <v>43944</v>
      </c>
      <c r="J8" s="8">
        <f t="shared" ref="J8:J17" si="2">I8/I$17</f>
        <v>0.10450565287495184</v>
      </c>
      <c r="K8" s="81">
        <f t="shared" ref="K8:K55" si="3">(I8-H8)/H8</f>
        <v>-2.1182759772803206E-2</v>
      </c>
    </row>
    <row r="9" spans="1:11" ht="15" customHeight="1">
      <c r="A9" s="575"/>
      <c r="B9" s="115" t="s">
        <v>53</v>
      </c>
      <c r="C9" s="388">
        <v>7704</v>
      </c>
      <c r="D9" s="388">
        <v>7702</v>
      </c>
      <c r="E9" s="8">
        <f t="shared" si="0"/>
        <v>4.9699941924243402E-2</v>
      </c>
      <c r="F9" s="81">
        <f t="shared" si="1"/>
        <v>-2.5960539979231567E-4</v>
      </c>
      <c r="G9" s="7"/>
      <c r="H9" s="388">
        <v>18676</v>
      </c>
      <c r="I9" s="388">
        <v>17183</v>
      </c>
      <c r="J9" s="8">
        <f t="shared" si="2"/>
        <v>4.0863841101180992E-2</v>
      </c>
      <c r="K9" s="81">
        <f t="shared" si="3"/>
        <v>-7.9942171771257231E-2</v>
      </c>
    </row>
    <row r="10" spans="1:11" ht="15" customHeight="1">
      <c r="A10" s="575"/>
      <c r="B10" s="112" t="s">
        <v>146</v>
      </c>
      <c r="C10" s="388">
        <v>8238</v>
      </c>
      <c r="D10" s="388">
        <v>7139</v>
      </c>
      <c r="E10" s="8">
        <f t="shared" si="0"/>
        <v>4.6066980705943089E-2</v>
      </c>
      <c r="F10" s="81">
        <f t="shared" si="1"/>
        <v>-0.13340616654527798</v>
      </c>
      <c r="G10" s="7"/>
      <c r="H10" s="388">
        <v>23691</v>
      </c>
      <c r="I10" s="388">
        <v>21309</v>
      </c>
      <c r="J10" s="8">
        <f t="shared" si="2"/>
        <v>5.0676109528316693E-2</v>
      </c>
      <c r="K10" s="81">
        <f t="shared" si="3"/>
        <v>-0.10054451057363556</v>
      </c>
    </row>
    <row r="11" spans="1:11" ht="15" customHeight="1">
      <c r="A11" s="575"/>
      <c r="B11" s="112" t="s">
        <v>147</v>
      </c>
      <c r="C11" s="388">
        <v>15288</v>
      </c>
      <c r="D11" s="388">
        <v>13717</v>
      </c>
      <c r="E11" s="8">
        <f t="shared" si="0"/>
        <v>8.8513905917274316E-2</v>
      </c>
      <c r="F11" s="81">
        <f t="shared" si="1"/>
        <v>-0.10276033490319204</v>
      </c>
      <c r="G11" s="7"/>
      <c r="H11" s="388">
        <v>36829</v>
      </c>
      <c r="I11" s="388">
        <v>35155</v>
      </c>
      <c r="J11" s="8">
        <f t="shared" si="2"/>
        <v>8.3604046668917992E-2</v>
      </c>
      <c r="K11" s="81">
        <f t="shared" si="3"/>
        <v>-4.5453311249287247E-2</v>
      </c>
    </row>
    <row r="12" spans="1:11" ht="15" customHeight="1">
      <c r="A12" s="575"/>
      <c r="B12" s="112" t="s">
        <v>168</v>
      </c>
      <c r="C12" s="388">
        <v>27863</v>
      </c>
      <c r="D12" s="388">
        <v>26541</v>
      </c>
      <c r="E12" s="8">
        <f t="shared" si="0"/>
        <v>0.1712654062076531</v>
      </c>
      <c r="F12" s="81">
        <f t="shared" si="1"/>
        <v>-4.7446434339446578E-2</v>
      </c>
      <c r="G12" s="7"/>
      <c r="H12" s="388">
        <v>77431</v>
      </c>
      <c r="I12" s="388">
        <v>77109</v>
      </c>
      <c r="J12" s="8">
        <f t="shared" si="2"/>
        <v>0.1833771706611747</v>
      </c>
      <c r="K12" s="81">
        <f t="shared" si="3"/>
        <v>-4.1585411527682711E-3</v>
      </c>
    </row>
    <row r="13" spans="1:11" ht="15" customHeight="1">
      <c r="A13" s="575"/>
      <c r="B13" s="112" t="s">
        <v>169</v>
      </c>
      <c r="C13" s="388">
        <v>24983</v>
      </c>
      <c r="D13" s="388">
        <v>25329</v>
      </c>
      <c r="E13" s="8">
        <f t="shared" si="0"/>
        <v>0.16344453765244887</v>
      </c>
      <c r="F13" s="81">
        <f t="shared" si="1"/>
        <v>1.3849417603970701E-2</v>
      </c>
      <c r="G13" s="7"/>
      <c r="H13" s="388">
        <v>65622</v>
      </c>
      <c r="I13" s="388">
        <v>66538</v>
      </c>
      <c r="J13" s="8">
        <f t="shared" si="2"/>
        <v>0.15823769185767217</v>
      </c>
      <c r="K13" s="81">
        <f t="shared" si="3"/>
        <v>1.3958733351619883E-2</v>
      </c>
    </row>
    <row r="14" spans="1:11" ht="15" customHeight="1">
      <c r="A14" s="575"/>
      <c r="B14" s="115" t="s">
        <v>213</v>
      </c>
      <c r="C14" s="388">
        <v>14665</v>
      </c>
      <c r="D14" s="388">
        <v>15661</v>
      </c>
      <c r="E14" s="8">
        <f t="shared" si="0"/>
        <v>0.10105826934245338</v>
      </c>
      <c r="F14" s="81">
        <f t="shared" si="1"/>
        <v>6.7916808728264569E-2</v>
      </c>
      <c r="G14" s="7"/>
      <c r="H14" s="388">
        <v>43251</v>
      </c>
      <c r="I14" s="388">
        <v>44727</v>
      </c>
      <c r="J14" s="8">
        <f t="shared" si="2"/>
        <v>0.10636774841020323</v>
      </c>
      <c r="K14" s="81">
        <f t="shared" si="3"/>
        <v>3.4126378580842061E-2</v>
      </c>
    </row>
    <row r="15" spans="1:11" ht="15" customHeight="1">
      <c r="A15" s="575"/>
      <c r="B15" s="115" t="s">
        <v>170</v>
      </c>
      <c r="C15" s="388">
        <v>11323</v>
      </c>
      <c r="D15" s="388">
        <v>11930</v>
      </c>
      <c r="E15" s="8">
        <f t="shared" si="0"/>
        <v>7.6982641801639023E-2</v>
      </c>
      <c r="F15" s="81">
        <f t="shared" si="1"/>
        <v>5.3607701139274044E-2</v>
      </c>
      <c r="G15" s="7"/>
      <c r="H15" s="388">
        <v>32000</v>
      </c>
      <c r="I15" s="388">
        <v>31042</v>
      </c>
      <c r="J15" s="8">
        <f t="shared" si="2"/>
        <v>7.382269425960894E-2</v>
      </c>
      <c r="K15" s="81">
        <f t="shared" si="3"/>
        <v>-2.9937499999999999E-2</v>
      </c>
    </row>
    <row r="16" spans="1:11" ht="15" customHeight="1">
      <c r="A16" s="575"/>
      <c r="B16" s="115" t="s">
        <v>162</v>
      </c>
      <c r="C16" s="388">
        <v>16122</v>
      </c>
      <c r="D16" s="388">
        <v>16822</v>
      </c>
      <c r="E16" s="8">
        <f t="shared" si="0"/>
        <v>0.10855004194360199</v>
      </c>
      <c r="F16" s="81">
        <f t="shared" si="1"/>
        <v>4.3418930653765044E-2</v>
      </c>
      <c r="G16" s="7"/>
      <c r="H16" s="388">
        <v>48614</v>
      </c>
      <c r="I16" s="388">
        <v>46828</v>
      </c>
      <c r="J16" s="8">
        <f t="shared" si="2"/>
        <v>0.11136425252203361</v>
      </c>
      <c r="K16" s="81">
        <f t="shared" si="3"/>
        <v>-3.6738388118648949E-2</v>
      </c>
    </row>
    <row r="17" spans="1:11" ht="15" customHeight="1">
      <c r="A17" s="575"/>
      <c r="B17" s="113" t="s">
        <v>101</v>
      </c>
      <c r="C17" s="389">
        <v>160245</v>
      </c>
      <c r="D17" s="389">
        <v>154970</v>
      </c>
      <c r="E17" s="5">
        <f t="shared" si="0"/>
        <v>1</v>
      </c>
      <c r="F17" s="120">
        <f t="shared" si="1"/>
        <v>-3.2918343786077567E-2</v>
      </c>
      <c r="G17" s="16"/>
      <c r="H17" s="389">
        <v>431394</v>
      </c>
      <c r="I17" s="389">
        <v>420494</v>
      </c>
      <c r="J17" s="5">
        <f t="shared" si="2"/>
        <v>1</v>
      </c>
      <c r="K17" s="120">
        <f t="shared" si="3"/>
        <v>-2.5266925362893319E-2</v>
      </c>
    </row>
    <row r="18" spans="1:11" ht="15" customHeight="1">
      <c r="A18" s="575" t="s">
        <v>54</v>
      </c>
      <c r="B18" s="152" t="s">
        <v>124</v>
      </c>
      <c r="C18" s="390">
        <v>21441</v>
      </c>
      <c r="D18" s="390">
        <v>19237</v>
      </c>
      <c r="E18" s="150">
        <f>D18/D$26</f>
        <v>0.13471854559715393</v>
      </c>
      <c r="F18" s="308">
        <f t="shared" si="1"/>
        <v>-0.10279371297980505</v>
      </c>
      <c r="G18" s="151"/>
      <c r="H18" s="391">
        <v>62868</v>
      </c>
      <c r="I18" s="391">
        <v>57580</v>
      </c>
      <c r="J18" s="150">
        <f>I18/I$26</f>
        <v>0.1433625718617963</v>
      </c>
      <c r="K18" s="308">
        <f t="shared" si="3"/>
        <v>-8.4112744162371952E-2</v>
      </c>
    </row>
    <row r="19" spans="1:11" ht="15" customHeight="1">
      <c r="A19" s="575"/>
      <c r="B19" s="112" t="s">
        <v>278</v>
      </c>
      <c r="C19" s="392">
        <v>4813</v>
      </c>
      <c r="D19" s="392">
        <v>5857</v>
      </c>
      <c r="E19" s="17">
        <f t="shared" ref="E19:E26" si="4">D19/D$26</f>
        <v>4.1017129571270503E-2</v>
      </c>
      <c r="F19" s="81">
        <f t="shared" si="1"/>
        <v>0.21691252856846041</v>
      </c>
      <c r="G19" s="7"/>
      <c r="H19" s="393">
        <v>13866</v>
      </c>
      <c r="I19" s="393">
        <v>13344</v>
      </c>
      <c r="J19" s="17">
        <f t="shared" ref="J19:J26" si="5">I19/I$26</f>
        <v>3.3223865212292633E-2</v>
      </c>
      <c r="K19" s="81">
        <f t="shared" si="3"/>
        <v>-3.7646040675032452E-2</v>
      </c>
    </row>
    <row r="20" spans="1:11" ht="15" customHeight="1">
      <c r="A20" s="575"/>
      <c r="B20" s="112" t="s">
        <v>55</v>
      </c>
      <c r="C20" s="392">
        <v>11982</v>
      </c>
      <c r="D20" s="392">
        <v>13531</v>
      </c>
      <c r="E20" s="17">
        <f t="shared" si="4"/>
        <v>9.4758883426474497E-2</v>
      </c>
      <c r="F20" s="81">
        <f t="shared" si="1"/>
        <v>0.12927724920714406</v>
      </c>
      <c r="G20" s="7"/>
      <c r="H20" s="393">
        <v>35269</v>
      </c>
      <c r="I20" s="393">
        <v>34433</v>
      </c>
      <c r="J20" s="17">
        <f t="shared" si="5"/>
        <v>8.5731216341042582E-2</v>
      </c>
      <c r="K20" s="81">
        <f t="shared" si="3"/>
        <v>-2.3703535682894326E-2</v>
      </c>
    </row>
    <row r="21" spans="1:11" ht="15" customHeight="1">
      <c r="A21" s="575"/>
      <c r="B21" s="112" t="s">
        <v>56</v>
      </c>
      <c r="C21" s="392">
        <v>29061</v>
      </c>
      <c r="D21" s="392">
        <v>26088</v>
      </c>
      <c r="E21" s="17">
        <f t="shared" si="4"/>
        <v>0.18269675196436824</v>
      </c>
      <c r="F21" s="81">
        <f t="shared" si="1"/>
        <v>-0.10230205429957676</v>
      </c>
      <c r="G21" s="7"/>
      <c r="H21" s="393">
        <v>87115</v>
      </c>
      <c r="I21" s="393">
        <v>82101</v>
      </c>
      <c r="J21" s="17">
        <f t="shared" si="5"/>
        <v>0.20441490990665748</v>
      </c>
      <c r="K21" s="81">
        <f t="shared" si="3"/>
        <v>-5.7556104000459164E-2</v>
      </c>
    </row>
    <row r="22" spans="1:11" ht="15" customHeight="1">
      <c r="A22" s="575"/>
      <c r="B22" s="112" t="s">
        <v>57</v>
      </c>
      <c r="C22" s="392">
        <v>26696</v>
      </c>
      <c r="D22" s="392">
        <v>24535</v>
      </c>
      <c r="E22" s="17">
        <f t="shared" si="4"/>
        <v>0.17182094485762708</v>
      </c>
      <c r="F22" s="81">
        <f t="shared" si="1"/>
        <v>-8.0948456697632606E-2</v>
      </c>
      <c r="G22" s="7"/>
      <c r="H22" s="393">
        <v>76132</v>
      </c>
      <c r="I22" s="393">
        <v>72939</v>
      </c>
      <c r="J22" s="17">
        <f t="shared" si="5"/>
        <v>0.18160338014983604</v>
      </c>
      <c r="K22" s="81">
        <f t="shared" si="3"/>
        <v>-4.1940314191141699E-2</v>
      </c>
    </row>
    <row r="23" spans="1:11" ht="15" customHeight="1">
      <c r="A23" s="575"/>
      <c r="B23" s="112" t="s">
        <v>58</v>
      </c>
      <c r="C23" s="392">
        <v>14284</v>
      </c>
      <c r="D23" s="392">
        <v>15057</v>
      </c>
      <c r="E23" s="17">
        <f t="shared" si="4"/>
        <v>0.10544560695827555</v>
      </c>
      <c r="F23" s="81">
        <f t="shared" si="1"/>
        <v>5.4116493979277515E-2</v>
      </c>
      <c r="G23" s="7"/>
      <c r="H23" s="393">
        <v>41799</v>
      </c>
      <c r="I23" s="393">
        <v>41279</v>
      </c>
      <c r="J23" s="17">
        <f t="shared" si="5"/>
        <v>0.1027763738083204</v>
      </c>
      <c r="K23" s="81">
        <f t="shared" si="3"/>
        <v>-1.2440489006914041E-2</v>
      </c>
    </row>
    <row r="24" spans="1:11" ht="15" customHeight="1">
      <c r="A24" s="575"/>
      <c r="B24" s="112" t="s">
        <v>59</v>
      </c>
      <c r="C24" s="392">
        <v>25769</v>
      </c>
      <c r="D24" s="392">
        <v>24854</v>
      </c>
      <c r="E24" s="17">
        <f t="shared" si="4"/>
        <v>0.1740549322800678</v>
      </c>
      <c r="F24" s="81">
        <f t="shared" si="1"/>
        <v>-3.5507780666692537E-2</v>
      </c>
      <c r="G24" s="7"/>
      <c r="H24" s="393">
        <v>71104</v>
      </c>
      <c r="I24" s="393">
        <v>70202</v>
      </c>
      <c r="J24" s="17">
        <f t="shared" si="5"/>
        <v>0.17478880288019838</v>
      </c>
      <c r="K24" s="81">
        <f t="shared" si="3"/>
        <v>-1.2685643564356437E-2</v>
      </c>
    </row>
    <row r="25" spans="1:11" ht="15" customHeight="1">
      <c r="A25" s="575"/>
      <c r="B25" s="112" t="s">
        <v>60</v>
      </c>
      <c r="C25" s="392">
        <v>11718</v>
      </c>
      <c r="D25" s="392">
        <v>13635</v>
      </c>
      <c r="E25" s="17">
        <f t="shared" si="4"/>
        <v>9.5487205344762391E-2</v>
      </c>
      <c r="F25" s="81">
        <f t="shared" si="1"/>
        <v>0.16359447004608296</v>
      </c>
      <c r="G25" s="7"/>
      <c r="H25" s="393">
        <v>28334</v>
      </c>
      <c r="I25" s="393">
        <v>29761</v>
      </c>
      <c r="J25" s="17">
        <f t="shared" si="5"/>
        <v>7.4098879839856191E-2</v>
      </c>
      <c r="K25" s="81">
        <f t="shared" si="3"/>
        <v>5.0363520858332747E-2</v>
      </c>
    </row>
    <row r="26" spans="1:11" ht="15" customHeight="1">
      <c r="A26" s="575"/>
      <c r="B26" s="113" t="s">
        <v>102</v>
      </c>
      <c r="C26" s="394">
        <v>145764</v>
      </c>
      <c r="D26" s="394">
        <v>142794</v>
      </c>
      <c r="E26" s="15">
        <f t="shared" si="4"/>
        <v>1</v>
      </c>
      <c r="F26" s="120">
        <f t="shared" si="1"/>
        <v>-2.0375401333662634E-2</v>
      </c>
      <c r="G26" s="16"/>
      <c r="H26" s="395">
        <v>416487</v>
      </c>
      <c r="I26" s="395">
        <v>401639</v>
      </c>
      <c r="J26" s="15">
        <f t="shared" si="5"/>
        <v>1</v>
      </c>
      <c r="K26" s="120">
        <f t="shared" si="3"/>
        <v>-3.5650572526873585E-2</v>
      </c>
    </row>
    <row r="27" spans="1:11" ht="15" customHeight="1">
      <c r="A27" s="575" t="s">
        <v>61</v>
      </c>
      <c r="B27" s="152" t="s">
        <v>171</v>
      </c>
      <c r="C27" s="396">
        <v>8290</v>
      </c>
      <c r="D27" s="396">
        <v>9486</v>
      </c>
      <c r="E27" s="150">
        <f>D27/D$34</f>
        <v>0.11024848329885405</v>
      </c>
      <c r="F27" s="308">
        <f t="shared" si="1"/>
        <v>0.144270205066345</v>
      </c>
      <c r="G27" s="151"/>
      <c r="H27" s="397">
        <v>22620</v>
      </c>
      <c r="I27" s="397">
        <v>21815</v>
      </c>
      <c r="J27" s="150">
        <f>I27/I$34</f>
        <v>9.3964963968969806E-2</v>
      </c>
      <c r="K27" s="308">
        <f t="shared" si="3"/>
        <v>-3.5587975243147656E-2</v>
      </c>
    </row>
    <row r="28" spans="1:11" ht="15" customHeight="1">
      <c r="A28" s="575"/>
      <c r="B28" s="112" t="s">
        <v>62</v>
      </c>
      <c r="C28" s="398">
        <v>17777</v>
      </c>
      <c r="D28" s="398">
        <v>16741</v>
      </c>
      <c r="E28" s="17">
        <f t="shared" ref="E28:E34" si="6">D28/D$34</f>
        <v>0.1945677692289812</v>
      </c>
      <c r="F28" s="81">
        <f t="shared" si="1"/>
        <v>-5.8277549642796869E-2</v>
      </c>
      <c r="G28" s="7"/>
      <c r="H28" s="399">
        <v>49220</v>
      </c>
      <c r="I28" s="399">
        <v>46061</v>
      </c>
      <c r="J28" s="17">
        <f t="shared" ref="J28:J34" si="7">I28/I$34</f>
        <v>0.19840110957482093</v>
      </c>
      <c r="K28" s="81">
        <f t="shared" si="3"/>
        <v>-6.418122714343763E-2</v>
      </c>
    </row>
    <row r="29" spans="1:11" ht="15" customHeight="1">
      <c r="A29" s="575"/>
      <c r="B29" s="112" t="s">
        <v>63</v>
      </c>
      <c r="C29" s="398">
        <v>7662</v>
      </c>
      <c r="D29" s="398">
        <v>7729</v>
      </c>
      <c r="E29" s="17">
        <f t="shared" si="6"/>
        <v>8.9828223425768808E-2</v>
      </c>
      <c r="F29" s="81">
        <f t="shared" si="1"/>
        <v>8.7444531453928481E-3</v>
      </c>
      <c r="G29" s="7"/>
      <c r="H29" s="399">
        <v>19712</v>
      </c>
      <c r="I29" s="399">
        <v>19255</v>
      </c>
      <c r="J29" s="17">
        <f t="shared" si="7"/>
        <v>8.2938133450493404E-2</v>
      </c>
      <c r="K29" s="81">
        <f t="shared" si="3"/>
        <v>-2.3183847402597404E-2</v>
      </c>
    </row>
    <row r="30" spans="1:11" ht="15" customHeight="1">
      <c r="A30" s="575"/>
      <c r="B30" s="112" t="s">
        <v>64</v>
      </c>
      <c r="C30" s="398">
        <v>19067</v>
      </c>
      <c r="D30" s="398">
        <v>18060</v>
      </c>
      <c r="E30" s="17">
        <f t="shared" si="6"/>
        <v>0.20989749192254945</v>
      </c>
      <c r="F30" s="81">
        <f t="shared" si="1"/>
        <v>-5.2813761997167884E-2</v>
      </c>
      <c r="G30" s="7"/>
      <c r="H30" s="399">
        <v>53263</v>
      </c>
      <c r="I30" s="399">
        <v>50170</v>
      </c>
      <c r="J30" s="17">
        <f t="shared" si="7"/>
        <v>0.21610003402810982</v>
      </c>
      <c r="K30" s="81">
        <f t="shared" si="3"/>
        <v>-5.8070330248014571E-2</v>
      </c>
    </row>
    <row r="31" spans="1:11" ht="15" customHeight="1">
      <c r="A31" s="575"/>
      <c r="B31" s="112" t="s">
        <v>65</v>
      </c>
      <c r="C31" s="398">
        <v>19241</v>
      </c>
      <c r="D31" s="398">
        <v>18587</v>
      </c>
      <c r="E31" s="17">
        <f t="shared" si="6"/>
        <v>0.21602240766137468</v>
      </c>
      <c r="F31" s="81">
        <f t="shared" si="1"/>
        <v>-3.3989917363962369E-2</v>
      </c>
      <c r="G31" s="7"/>
      <c r="H31" s="399">
        <v>56220</v>
      </c>
      <c r="I31" s="399">
        <v>54986</v>
      </c>
      <c r="J31" s="17">
        <f t="shared" si="7"/>
        <v>0.23684425894099354</v>
      </c>
      <c r="K31" s="81">
        <f t="shared" si="3"/>
        <v>-2.1949484169334756E-2</v>
      </c>
    </row>
    <row r="32" spans="1:11" ht="15" customHeight="1">
      <c r="A32" s="575"/>
      <c r="B32" s="112" t="s">
        <v>66</v>
      </c>
      <c r="C32" s="398">
        <v>9499</v>
      </c>
      <c r="D32" s="398">
        <v>8235</v>
      </c>
      <c r="E32" s="17">
        <f t="shared" si="6"/>
        <v>9.5709072313521298E-2</v>
      </c>
      <c r="F32" s="81">
        <f t="shared" si="1"/>
        <v>-0.13306663859353615</v>
      </c>
      <c r="G32" s="7"/>
      <c r="H32" s="399">
        <v>24701</v>
      </c>
      <c r="I32" s="399">
        <v>22369</v>
      </c>
      <c r="J32" s="17">
        <f t="shared" si="7"/>
        <v>9.6351239010858847E-2</v>
      </c>
      <c r="K32" s="81">
        <f t="shared" si="3"/>
        <v>-9.4409133233472331E-2</v>
      </c>
    </row>
    <row r="33" spans="1:11" ht="15" customHeight="1">
      <c r="A33" s="575"/>
      <c r="B33" s="112" t="s">
        <v>67</v>
      </c>
      <c r="C33" s="398">
        <v>7677</v>
      </c>
      <c r="D33" s="398">
        <v>7204</v>
      </c>
      <c r="E33" s="17">
        <f t="shared" si="6"/>
        <v>8.3726552148950514E-2</v>
      </c>
      <c r="F33" s="81">
        <f t="shared" si="1"/>
        <v>-6.1612609092093262E-2</v>
      </c>
      <c r="G33" s="7"/>
      <c r="H33" s="399">
        <v>18251</v>
      </c>
      <c r="I33" s="399">
        <v>17505</v>
      </c>
      <c r="J33" s="17">
        <f t="shared" si="7"/>
        <v>7.5400261025753673E-2</v>
      </c>
      <c r="K33" s="81">
        <f t="shared" si="3"/>
        <v>-4.087447263163662E-2</v>
      </c>
    </row>
    <row r="34" spans="1:11" ht="15" customHeight="1">
      <c r="A34" s="575"/>
      <c r="B34" s="222" t="s">
        <v>103</v>
      </c>
      <c r="C34" s="400">
        <v>89213</v>
      </c>
      <c r="D34" s="400">
        <v>86042</v>
      </c>
      <c r="E34" s="15">
        <f t="shared" si="6"/>
        <v>1</v>
      </c>
      <c r="F34" s="120">
        <f t="shared" si="1"/>
        <v>-3.5544147153441764E-2</v>
      </c>
      <c r="G34" s="16"/>
      <c r="H34" s="401">
        <v>243987</v>
      </c>
      <c r="I34" s="401">
        <v>232161</v>
      </c>
      <c r="J34" s="15">
        <f t="shared" si="7"/>
        <v>1</v>
      </c>
      <c r="K34" s="120">
        <f t="shared" si="3"/>
        <v>-4.846979552189256E-2</v>
      </c>
    </row>
    <row r="35" spans="1:11" ht="15" customHeight="1">
      <c r="A35" s="575" t="s">
        <v>68</v>
      </c>
      <c r="B35" s="112" t="s">
        <v>224</v>
      </c>
      <c r="C35" s="402">
        <v>18870</v>
      </c>
      <c r="D35" s="402">
        <v>19570</v>
      </c>
      <c r="E35" s="17">
        <f>D35/D$40</f>
        <v>0.37833239894059195</v>
      </c>
      <c r="F35" s="81">
        <f>IF(ISERROR((D35-C35)/C35),".",(D35-C35)/C35)</f>
        <v>3.7095919448860627E-2</v>
      </c>
      <c r="G35" s="7"/>
      <c r="H35" s="403">
        <v>50710</v>
      </c>
      <c r="I35" s="403">
        <v>50048</v>
      </c>
      <c r="J35" s="17">
        <f>I35/I$40</f>
        <v>0.36312715399963724</v>
      </c>
      <c r="K35" s="81">
        <f>IF(ISERROR((I35-H35)/H35),".",(I35-H35)/H35)</f>
        <v>-1.3054624334450799E-2</v>
      </c>
    </row>
    <row r="36" spans="1:11" ht="15" customHeight="1">
      <c r="A36" s="575"/>
      <c r="B36" s="112" t="s">
        <v>69</v>
      </c>
      <c r="C36" s="402">
        <v>11056</v>
      </c>
      <c r="D36" s="402">
        <v>11254</v>
      </c>
      <c r="E36" s="17">
        <f t="shared" ref="E36:E40" si="8">D36/D$40</f>
        <v>0.21756529472035882</v>
      </c>
      <c r="F36" s="81">
        <f t="shared" ref="F36:F40" si="9">IF(ISERROR((D36-C36)/C36),".",(D36-C36)/C36)</f>
        <v>1.7908827785817656E-2</v>
      </c>
      <c r="G36" s="7"/>
      <c r="H36" s="403">
        <v>30069</v>
      </c>
      <c r="I36" s="403">
        <v>28332</v>
      </c>
      <c r="J36" s="17">
        <f t="shared" ref="J36:J40" si="10">I36/I$40</f>
        <v>0.20556502811536367</v>
      </c>
      <c r="K36" s="81">
        <f t="shared" ref="K36:K40" si="11">IF(ISERROR((I36-H36)/H36),".",(I36-H36)/H36)</f>
        <v>-5.7767135588147264E-2</v>
      </c>
    </row>
    <row r="37" spans="1:11" ht="15" customHeight="1">
      <c r="A37" s="575"/>
      <c r="B37" s="112" t="s">
        <v>70</v>
      </c>
      <c r="C37" s="402">
        <v>6249</v>
      </c>
      <c r="D37" s="402">
        <v>7126</v>
      </c>
      <c r="E37" s="17">
        <f t="shared" si="8"/>
        <v>0.13776171051868463</v>
      </c>
      <c r="F37" s="81">
        <f t="shared" si="9"/>
        <v>0.14034245479276683</v>
      </c>
      <c r="G37" s="7"/>
      <c r="H37" s="403">
        <v>23265</v>
      </c>
      <c r="I37" s="403">
        <v>21266</v>
      </c>
      <c r="J37" s="17">
        <f t="shared" si="10"/>
        <v>0.15429711590785417</v>
      </c>
      <c r="K37" s="81">
        <f t="shared" si="11"/>
        <v>-8.59230603911455E-2</v>
      </c>
    </row>
    <row r="38" spans="1:11" ht="15" customHeight="1">
      <c r="A38" s="575"/>
      <c r="B38" s="112" t="s">
        <v>90</v>
      </c>
      <c r="C38" s="402">
        <v>4286</v>
      </c>
      <c r="D38" s="402">
        <v>4212</v>
      </c>
      <c r="E38" s="17">
        <f t="shared" ref="E38" si="12">D38/D$40</f>
        <v>8.1427494345312892E-2</v>
      </c>
      <c r="F38" s="81">
        <f t="shared" si="9"/>
        <v>-1.726551563229118E-2</v>
      </c>
      <c r="G38" s="7"/>
      <c r="H38" s="403">
        <v>12291</v>
      </c>
      <c r="I38" s="403">
        <v>11816</v>
      </c>
      <c r="J38" s="17">
        <f t="shared" ref="J38" si="13">I38/I$40</f>
        <v>8.5731906403047342E-2</v>
      </c>
      <c r="K38" s="81">
        <f t="shared" si="11"/>
        <v>-3.8646163859734767E-2</v>
      </c>
    </row>
    <row r="39" spans="1:11" ht="15" customHeight="1">
      <c r="A39" s="575"/>
      <c r="B39" s="112" t="s">
        <v>71</v>
      </c>
      <c r="C39" s="402">
        <v>10371</v>
      </c>
      <c r="D39" s="402">
        <v>9565</v>
      </c>
      <c r="E39" s="17">
        <f t="shared" si="8"/>
        <v>0.18491310147505172</v>
      </c>
      <c r="F39" s="81">
        <f t="shared" si="9"/>
        <v>-7.7716710056889404E-2</v>
      </c>
      <c r="G39" s="7"/>
      <c r="H39" s="403">
        <v>26680</v>
      </c>
      <c r="I39" s="403">
        <v>26363</v>
      </c>
      <c r="J39" s="17">
        <f t="shared" si="10"/>
        <v>0.19127879557409758</v>
      </c>
      <c r="K39" s="81">
        <f t="shared" si="11"/>
        <v>-1.1881559220389805E-2</v>
      </c>
    </row>
    <row r="40" spans="1:11" ht="15" customHeight="1">
      <c r="A40" s="575"/>
      <c r="B40" s="113" t="s">
        <v>104</v>
      </c>
      <c r="C40" s="404">
        <v>50832</v>
      </c>
      <c r="D40" s="404">
        <v>51727</v>
      </c>
      <c r="E40" s="15">
        <f t="shared" si="8"/>
        <v>1</v>
      </c>
      <c r="F40" s="81">
        <f t="shared" si="9"/>
        <v>1.7607019200503619E-2</v>
      </c>
      <c r="G40" s="16"/>
      <c r="H40" s="405">
        <v>143015</v>
      </c>
      <c r="I40" s="405">
        <v>137825</v>
      </c>
      <c r="J40" s="15">
        <f t="shared" si="10"/>
        <v>1</v>
      </c>
      <c r="K40" s="511">
        <f t="shared" si="11"/>
        <v>-3.628989966087473E-2</v>
      </c>
    </row>
    <row r="41" spans="1:11" ht="15" customHeight="1">
      <c r="A41" s="575" t="s">
        <v>72</v>
      </c>
      <c r="B41" s="152" t="s">
        <v>148</v>
      </c>
      <c r="C41" s="406">
        <v>9745</v>
      </c>
      <c r="D41" s="406">
        <v>10173</v>
      </c>
      <c r="E41" s="150">
        <f>D41/D$44</f>
        <v>0.29255456819946513</v>
      </c>
      <c r="F41" s="308">
        <f t="shared" si="1"/>
        <v>4.3919958953309392E-2</v>
      </c>
      <c r="G41" s="151"/>
      <c r="H41" s="407">
        <v>25531</v>
      </c>
      <c r="I41" s="407">
        <v>25643</v>
      </c>
      <c r="J41" s="150">
        <f>I41/I$44</f>
        <v>0.27919864989928683</v>
      </c>
      <c r="K41" s="81">
        <f t="shared" si="3"/>
        <v>4.3868238611883591E-3</v>
      </c>
    </row>
    <row r="42" spans="1:11" ht="15" customHeight="1">
      <c r="A42" s="575"/>
      <c r="B42" s="112" t="s">
        <v>73</v>
      </c>
      <c r="C42" s="408">
        <v>11364</v>
      </c>
      <c r="D42" s="408">
        <v>11102</v>
      </c>
      <c r="E42" s="17">
        <f t="shared" ref="E42:E44" si="14">D42/D$44</f>
        <v>0.31927069853046902</v>
      </c>
      <c r="F42" s="81">
        <f t="shared" si="1"/>
        <v>-2.305526223160859E-2</v>
      </c>
      <c r="G42" s="7"/>
      <c r="H42" s="409">
        <v>30739</v>
      </c>
      <c r="I42" s="409">
        <v>30078</v>
      </c>
      <c r="J42" s="17">
        <f t="shared" ref="J42:J44" si="15">I42/I$44</f>
        <v>0.32748652621264085</v>
      </c>
      <c r="K42" s="81">
        <f t="shared" si="3"/>
        <v>-2.1503627313835844E-2</v>
      </c>
    </row>
    <row r="43" spans="1:11" ht="15" customHeight="1">
      <c r="A43" s="575"/>
      <c r="B43" s="112" t="s">
        <v>74</v>
      </c>
      <c r="C43" s="408">
        <v>14068</v>
      </c>
      <c r="D43" s="408">
        <v>13498</v>
      </c>
      <c r="E43" s="17">
        <f t="shared" si="14"/>
        <v>0.38817473327006585</v>
      </c>
      <c r="F43" s="81">
        <f t="shared" si="1"/>
        <v>-4.0517486494171168E-2</v>
      </c>
      <c r="G43" s="7"/>
      <c r="H43" s="409">
        <v>37816</v>
      </c>
      <c r="I43" s="409">
        <v>36124</v>
      </c>
      <c r="J43" s="17">
        <f t="shared" si="15"/>
        <v>0.39331482388807232</v>
      </c>
      <c r="K43" s="81">
        <f t="shared" si="3"/>
        <v>-4.4742965940342709E-2</v>
      </c>
    </row>
    <row r="44" spans="1:11" ht="15" customHeight="1">
      <c r="A44" s="575"/>
      <c r="B44" s="113" t="s">
        <v>105</v>
      </c>
      <c r="C44" s="410">
        <v>35177</v>
      </c>
      <c r="D44" s="410">
        <v>34773</v>
      </c>
      <c r="E44" s="15">
        <f t="shared" si="14"/>
        <v>1</v>
      </c>
      <c r="F44" s="120">
        <f t="shared" si="1"/>
        <v>-1.1484776984961765E-2</v>
      </c>
      <c r="G44" s="16"/>
      <c r="H44" s="411">
        <v>94086</v>
      </c>
      <c r="I44" s="411">
        <v>91845</v>
      </c>
      <c r="J44" s="15">
        <f t="shared" si="15"/>
        <v>1</v>
      </c>
      <c r="K44" s="120">
        <f t="shared" si="3"/>
        <v>-2.3818634015687776E-2</v>
      </c>
    </row>
    <row r="45" spans="1:11" ht="15" customHeight="1">
      <c r="A45" s="575" t="s">
        <v>75</v>
      </c>
      <c r="B45" s="152" t="s">
        <v>76</v>
      </c>
      <c r="C45" s="412">
        <v>14754</v>
      </c>
      <c r="D45" s="412">
        <v>15042</v>
      </c>
      <c r="E45" s="150">
        <f>D45/D$46</f>
        <v>1</v>
      </c>
      <c r="F45" s="308">
        <f t="shared" si="1"/>
        <v>1.9520130134200894E-2</v>
      </c>
      <c r="G45" s="151"/>
      <c r="H45" s="413">
        <v>36367</v>
      </c>
      <c r="I45" s="413">
        <v>33449</v>
      </c>
      <c r="J45" s="150">
        <f>I45/I$46</f>
        <v>1</v>
      </c>
      <c r="K45" s="308">
        <f t="shared" si="3"/>
        <v>-8.023757802403278E-2</v>
      </c>
    </row>
    <row r="46" spans="1:11" ht="15" customHeight="1">
      <c r="A46" s="575"/>
      <c r="B46" s="113" t="s">
        <v>106</v>
      </c>
      <c r="C46" s="414">
        <v>14754</v>
      </c>
      <c r="D46" s="414">
        <v>15042</v>
      </c>
      <c r="E46" s="15">
        <f>D46/D$46</f>
        <v>1</v>
      </c>
      <c r="F46" s="120">
        <f t="shared" si="1"/>
        <v>1.9520130134200894E-2</v>
      </c>
      <c r="G46" s="16"/>
      <c r="H46" s="415">
        <v>36367</v>
      </c>
      <c r="I46" s="415">
        <v>33449</v>
      </c>
      <c r="J46" s="15">
        <f>I46/I$46</f>
        <v>1</v>
      </c>
      <c r="K46" s="120">
        <f t="shared" si="3"/>
        <v>-8.023757802403278E-2</v>
      </c>
    </row>
    <row r="47" spans="1:11" ht="15" customHeight="1">
      <c r="A47" s="575" t="s">
        <v>77</v>
      </c>
      <c r="B47" s="152" t="s">
        <v>214</v>
      </c>
      <c r="C47" s="153">
        <v>8</v>
      </c>
      <c r="D47" s="153" t="s">
        <v>301</v>
      </c>
      <c r="E47" s="543" t="s">
        <v>300</v>
      </c>
      <c r="F47" s="543" t="s">
        <v>300</v>
      </c>
      <c r="G47" s="154"/>
      <c r="H47" s="416">
        <v>19</v>
      </c>
      <c r="I47" s="416">
        <v>19</v>
      </c>
      <c r="J47" s="150">
        <f>I47/I$49</f>
        <v>1.4702468467074209E-3</v>
      </c>
      <c r="K47" s="81">
        <f>(I47-H47)/H47</f>
        <v>0</v>
      </c>
    </row>
    <row r="48" spans="1:11" ht="15" customHeight="1">
      <c r="A48" s="575"/>
      <c r="B48" s="112" t="s">
        <v>215</v>
      </c>
      <c r="C48" s="129">
        <v>5940</v>
      </c>
      <c r="D48" s="543" t="s">
        <v>300</v>
      </c>
      <c r="E48" s="543" t="s">
        <v>300</v>
      </c>
      <c r="F48" s="543" t="s">
        <v>300</v>
      </c>
      <c r="G48" s="7"/>
      <c r="H48" s="417">
        <v>14616</v>
      </c>
      <c r="I48" s="417">
        <v>12904</v>
      </c>
      <c r="J48" s="17">
        <f t="shared" ref="J48:J49" si="16">I48/I$49</f>
        <v>0.99852975315329262</v>
      </c>
      <c r="K48" s="81">
        <f t="shared" si="3"/>
        <v>-0.11713191023535852</v>
      </c>
    </row>
    <row r="49" spans="1:15" ht="15" customHeight="1">
      <c r="A49" s="575"/>
      <c r="B49" s="113" t="s">
        <v>107</v>
      </c>
      <c r="C49" s="155">
        <v>5948</v>
      </c>
      <c r="D49" s="155">
        <v>4112</v>
      </c>
      <c r="E49" s="15">
        <f t="shared" ref="E49" si="17">D49/D$49</f>
        <v>1</v>
      </c>
      <c r="F49" s="120">
        <f t="shared" si="1"/>
        <v>-0.30867518493611296</v>
      </c>
      <c r="G49" s="16"/>
      <c r="H49" s="418">
        <v>14635</v>
      </c>
      <c r="I49" s="418">
        <v>12923</v>
      </c>
      <c r="J49" s="15">
        <f t="shared" si="16"/>
        <v>1</v>
      </c>
      <c r="K49" s="120">
        <f t="shared" si="3"/>
        <v>-0.11697984284250085</v>
      </c>
    </row>
    <row r="50" spans="1:15" ht="15" customHeight="1">
      <c r="A50" s="575" t="s">
        <v>78</v>
      </c>
      <c r="B50" s="152" t="s">
        <v>79</v>
      </c>
      <c r="C50" s="156">
        <v>9320</v>
      </c>
      <c r="D50" s="156">
        <v>8622</v>
      </c>
      <c r="E50" s="150">
        <f>D50/D$52</f>
        <v>0.56125504491602651</v>
      </c>
      <c r="F50" s="308">
        <f t="shared" si="1"/>
        <v>-7.4892703862660948E-2</v>
      </c>
      <c r="G50" s="151"/>
      <c r="H50" s="419">
        <v>24686</v>
      </c>
      <c r="I50" s="419">
        <v>24218</v>
      </c>
      <c r="J50" s="150">
        <f>I50/I$52</f>
        <v>0.58960438222763234</v>
      </c>
      <c r="K50" s="308">
        <f t="shared" si="3"/>
        <v>-1.8958113910718628E-2</v>
      </c>
    </row>
    <row r="51" spans="1:15" ht="15" customHeight="1">
      <c r="A51" s="575"/>
      <c r="B51" s="112" t="s">
        <v>80</v>
      </c>
      <c r="C51" s="85">
        <v>6125</v>
      </c>
      <c r="D51" s="85">
        <v>6740</v>
      </c>
      <c r="E51" s="17">
        <f t="shared" ref="E51:E52" si="18">D51/D$52</f>
        <v>0.43874495508397343</v>
      </c>
      <c r="F51" s="81">
        <f t="shared" si="1"/>
        <v>0.10040816326530612</v>
      </c>
      <c r="G51" s="7"/>
      <c r="H51" s="420">
        <v>16306</v>
      </c>
      <c r="I51" s="420">
        <v>16857</v>
      </c>
      <c r="J51" s="17">
        <f t="shared" ref="J51:J52" si="19">I51/I$52</f>
        <v>0.4103956177723676</v>
      </c>
      <c r="K51" s="81">
        <f t="shared" si="3"/>
        <v>3.3791242487427937E-2</v>
      </c>
    </row>
    <row r="52" spans="1:15" ht="15" customHeight="1">
      <c r="A52" s="575"/>
      <c r="B52" s="113" t="s">
        <v>108</v>
      </c>
      <c r="C52" s="157">
        <v>15445</v>
      </c>
      <c r="D52" s="157">
        <v>15362</v>
      </c>
      <c r="E52" s="15">
        <f t="shared" si="18"/>
        <v>1</v>
      </c>
      <c r="F52" s="120">
        <f t="shared" si="1"/>
        <v>-5.3739074134023955E-3</v>
      </c>
      <c r="G52" s="16"/>
      <c r="H52" s="421">
        <v>40992</v>
      </c>
      <c r="I52" s="421">
        <v>41075</v>
      </c>
      <c r="J52" s="15">
        <f t="shared" si="19"/>
        <v>1</v>
      </c>
      <c r="K52" s="120">
        <f t="shared" si="3"/>
        <v>2.0247853239656519E-3</v>
      </c>
    </row>
    <row r="53" spans="1:15" ht="15" customHeight="1">
      <c r="A53" s="575" t="s">
        <v>81</v>
      </c>
      <c r="B53" s="152" t="s">
        <v>137</v>
      </c>
      <c r="C53" s="422">
        <v>11938</v>
      </c>
      <c r="D53" s="422">
        <v>11862</v>
      </c>
      <c r="E53" s="150">
        <f>D53/D$54</f>
        <v>1</v>
      </c>
      <c r="F53" s="308">
        <f t="shared" si="1"/>
        <v>-6.3662254984084435E-3</v>
      </c>
      <c r="G53" s="151"/>
      <c r="H53" s="423">
        <v>32788</v>
      </c>
      <c r="I53" s="423">
        <v>32445</v>
      </c>
      <c r="J53" s="150">
        <f>I53/I$54</f>
        <v>1</v>
      </c>
      <c r="K53" s="308">
        <f t="shared" si="3"/>
        <v>-1.0461144321093083E-2</v>
      </c>
    </row>
    <row r="54" spans="1:15" ht="15" customHeight="1">
      <c r="A54" s="575"/>
      <c r="B54" s="113" t="s">
        <v>109</v>
      </c>
      <c r="C54" s="424">
        <v>11938</v>
      </c>
      <c r="D54" s="424">
        <v>11862</v>
      </c>
      <c r="E54" s="15">
        <f>D54/D$54</f>
        <v>1</v>
      </c>
      <c r="F54" s="120">
        <f t="shared" si="1"/>
        <v>-6.3662254984084435E-3</v>
      </c>
      <c r="G54" s="16"/>
      <c r="H54" s="425">
        <v>32788</v>
      </c>
      <c r="I54" s="425">
        <v>32445</v>
      </c>
      <c r="J54" s="15">
        <f>I54/I$54</f>
        <v>1</v>
      </c>
      <c r="K54" s="120">
        <f t="shared" si="3"/>
        <v>-1.0461144321093083E-2</v>
      </c>
    </row>
    <row r="55" spans="1:15" ht="15" customHeight="1">
      <c r="A55" s="239" t="s">
        <v>120</v>
      </c>
      <c r="B55" s="159"/>
      <c r="C55" s="426">
        <v>529316</v>
      </c>
      <c r="D55" s="426">
        <v>516684</v>
      </c>
      <c r="E55" s="15">
        <f>D55/D$55</f>
        <v>1</v>
      </c>
      <c r="F55" s="120">
        <f t="shared" si="1"/>
        <v>-2.3864761314602242E-2</v>
      </c>
      <c r="G55" s="427"/>
      <c r="H55" s="428">
        <v>1453751</v>
      </c>
      <c r="I55" s="428">
        <v>1403856</v>
      </c>
      <c r="J55" s="15">
        <f>I55/I$55</f>
        <v>1</v>
      </c>
      <c r="K55" s="120">
        <f t="shared" si="3"/>
        <v>-3.4321558506236624E-2</v>
      </c>
    </row>
    <row r="56" spans="1:15" ht="15" customHeight="1">
      <c r="A56" s="239" t="s">
        <v>216</v>
      </c>
    </row>
    <row r="57" spans="1:15" ht="15" customHeight="1">
      <c r="B57" s="566" t="s">
        <v>237</v>
      </c>
      <c r="C57" s="557" t="s">
        <v>0</v>
      </c>
      <c r="D57" s="557"/>
      <c r="E57" s="557"/>
      <c r="F57" s="557"/>
      <c r="G57" s="1"/>
      <c r="H57" s="557" t="s">
        <v>1</v>
      </c>
      <c r="I57" s="557"/>
      <c r="J57" s="557"/>
      <c r="K57" s="557"/>
    </row>
    <row r="58" spans="1:15" ht="15" customHeight="1">
      <c r="B58" s="567"/>
      <c r="C58" s="9">
        <v>2021</v>
      </c>
      <c r="D58" s="549">
        <v>2022</v>
      </c>
      <c r="E58" s="549"/>
      <c r="F58" s="569" t="s">
        <v>288</v>
      </c>
      <c r="G58" s="9"/>
      <c r="H58" s="9">
        <v>2021</v>
      </c>
      <c r="I58" s="549">
        <v>2022</v>
      </c>
      <c r="J58" s="549"/>
      <c r="K58" s="569" t="s">
        <v>288</v>
      </c>
    </row>
    <row r="59" spans="1:15" ht="15" customHeight="1">
      <c r="A59" s="147" t="s">
        <v>236</v>
      </c>
      <c r="B59" s="574"/>
      <c r="C59" s="10" t="s">
        <v>95</v>
      </c>
      <c r="D59" s="10" t="s">
        <v>95</v>
      </c>
      <c r="E59" s="11" t="s">
        <v>96</v>
      </c>
      <c r="F59" s="570"/>
      <c r="G59" s="10"/>
      <c r="H59" s="10" t="s">
        <v>95</v>
      </c>
      <c r="I59" s="10" t="s">
        <v>95</v>
      </c>
      <c r="J59" s="11" t="s">
        <v>96</v>
      </c>
      <c r="K59" s="570"/>
    </row>
    <row r="60" spans="1:15" ht="15" customHeight="1">
      <c r="A60" s="579" t="s">
        <v>50</v>
      </c>
      <c r="B60" s="152" t="s">
        <v>172</v>
      </c>
      <c r="C60" s="429">
        <v>633</v>
      </c>
      <c r="D60" s="429">
        <v>847</v>
      </c>
      <c r="E60" s="150">
        <f>D60/D$105</f>
        <v>2.394278606965174E-2</v>
      </c>
      <c r="F60" s="308">
        <f t="shared" ref="F60:F118" si="20">IF(ISERROR((D60-C60)/C60),".",(D60-C60)/C60)</f>
        <v>0.3380726698262243</v>
      </c>
      <c r="G60" s="154"/>
      <c r="H60" s="430">
        <v>1141</v>
      </c>
      <c r="I60" s="430">
        <v>1319</v>
      </c>
      <c r="J60" s="150">
        <f>I60/I$105</f>
        <v>1.9729264826864108E-2</v>
      </c>
      <c r="K60" s="308">
        <f t="shared" ref="K60:K118" si="21">IF(ISERROR((I60-H60)/H60),".",(I60-H60)/H60)</f>
        <v>0.15600350569675722</v>
      </c>
      <c r="M60"/>
      <c r="N60"/>
      <c r="O60"/>
    </row>
    <row r="61" spans="1:15" ht="15" customHeight="1">
      <c r="A61" s="579"/>
      <c r="B61" s="112" t="s">
        <v>173</v>
      </c>
      <c r="C61" s="431">
        <v>1561</v>
      </c>
      <c r="D61" s="431">
        <v>1541</v>
      </c>
      <c r="E61" s="17">
        <f t="shared" ref="E61:E105" si="22">D61/D$105</f>
        <v>4.3560606060606064E-2</v>
      </c>
      <c r="F61" s="81">
        <f t="shared" si="20"/>
        <v>-1.2812299807815503E-2</v>
      </c>
      <c r="G61" s="18"/>
      <c r="H61" s="125">
        <v>3090</v>
      </c>
      <c r="I61" s="125">
        <v>3008</v>
      </c>
      <c r="J61" s="17">
        <f t="shared" ref="J61:J105" si="23">I61/I$105</f>
        <v>4.4992895071423226E-2</v>
      </c>
      <c r="K61" s="81">
        <f t="shared" si="21"/>
        <v>-2.6537216828478965E-2</v>
      </c>
      <c r="M61"/>
      <c r="N61"/>
      <c r="O61"/>
    </row>
    <row r="62" spans="1:15" ht="15" customHeight="1">
      <c r="A62" s="579"/>
      <c r="B62" s="112" t="s">
        <v>297</v>
      </c>
      <c r="C62" s="431">
        <v>0</v>
      </c>
      <c r="D62" s="431">
        <v>513</v>
      </c>
      <c r="E62" s="17">
        <f t="shared" si="22"/>
        <v>1.4501356852103121E-2</v>
      </c>
      <c r="F62" s="81" t="str">
        <f t="shared" si="20"/>
        <v>.</v>
      </c>
      <c r="G62" s="18"/>
      <c r="H62" s="125">
        <v>0</v>
      </c>
      <c r="I62" s="125">
        <v>1205</v>
      </c>
      <c r="J62" s="17">
        <f t="shared" si="23"/>
        <v>1.802408196843916E-2</v>
      </c>
      <c r="K62" s="81" t="str">
        <f t="shared" si="21"/>
        <v>.</v>
      </c>
      <c r="M62"/>
      <c r="N62"/>
      <c r="O62"/>
    </row>
    <row r="63" spans="1:15" ht="15" customHeight="1">
      <c r="A63" s="579"/>
      <c r="B63" s="112" t="s">
        <v>163</v>
      </c>
      <c r="C63" s="431">
        <v>311</v>
      </c>
      <c r="D63" s="431">
        <v>346</v>
      </c>
      <c r="E63" s="17">
        <f t="shared" si="22"/>
        <v>9.7806422433288111E-3</v>
      </c>
      <c r="F63" s="81">
        <f t="shared" si="20"/>
        <v>0.11254019292604502</v>
      </c>
      <c r="G63" s="18"/>
      <c r="H63" s="125">
        <v>612</v>
      </c>
      <c r="I63" s="125">
        <v>639</v>
      </c>
      <c r="J63" s="17">
        <f t="shared" si="23"/>
        <v>9.5579986538030064E-3</v>
      </c>
      <c r="K63" s="81">
        <f t="shared" si="21"/>
        <v>4.4117647058823532E-2</v>
      </c>
      <c r="M63"/>
      <c r="N63"/>
      <c r="O63"/>
    </row>
    <row r="64" spans="1:15" ht="15" customHeight="1">
      <c r="A64" s="579"/>
      <c r="B64" s="112" t="s">
        <v>174</v>
      </c>
      <c r="C64" s="431">
        <v>55</v>
      </c>
      <c r="D64" s="431">
        <v>60</v>
      </c>
      <c r="E64" s="17">
        <f t="shared" si="22"/>
        <v>1.6960651289009499E-3</v>
      </c>
      <c r="F64" s="81">
        <f t="shared" si="20"/>
        <v>9.0909090909090912E-2</v>
      </c>
      <c r="G64" s="18"/>
      <c r="H64" s="125">
        <v>151</v>
      </c>
      <c r="I64" s="125">
        <v>149</v>
      </c>
      <c r="J64" s="17">
        <f t="shared" si="23"/>
        <v>2.2287039114501535E-3</v>
      </c>
      <c r="K64" s="81">
        <f t="shared" si="21"/>
        <v>-1.3245033112582781E-2</v>
      </c>
      <c r="M64"/>
      <c r="N64"/>
      <c r="O64"/>
    </row>
    <row r="65" spans="1:15" ht="15" customHeight="1">
      <c r="A65" s="579"/>
      <c r="B65" s="112" t="s">
        <v>149</v>
      </c>
      <c r="C65" s="431">
        <v>3036</v>
      </c>
      <c r="D65" s="431">
        <v>2363</v>
      </c>
      <c r="E65" s="17">
        <f t="shared" si="22"/>
        <v>6.6796698326549067E-2</v>
      </c>
      <c r="F65" s="81">
        <f t="shared" si="20"/>
        <v>-0.22167325428194992</v>
      </c>
      <c r="G65" s="18"/>
      <c r="H65" s="125">
        <v>5843</v>
      </c>
      <c r="I65" s="125">
        <v>5528</v>
      </c>
      <c r="J65" s="17">
        <f t="shared" si="23"/>
        <v>8.2686410889237907E-2</v>
      </c>
      <c r="K65" s="81">
        <f t="shared" si="21"/>
        <v>-5.3910662330994355E-2</v>
      </c>
      <c r="M65"/>
      <c r="N65"/>
      <c r="O65"/>
    </row>
    <row r="66" spans="1:15" ht="15" customHeight="1">
      <c r="A66" s="579"/>
      <c r="B66" s="112" t="s">
        <v>164</v>
      </c>
      <c r="C66" s="431">
        <v>191</v>
      </c>
      <c r="D66" s="431">
        <v>178</v>
      </c>
      <c r="E66" s="17">
        <f t="shared" si="22"/>
        <v>5.0316598824061507E-3</v>
      </c>
      <c r="F66" s="81">
        <f t="shared" si="20"/>
        <v>-6.8062827225130892E-2</v>
      </c>
      <c r="G66" s="18"/>
      <c r="H66" s="125">
        <v>438</v>
      </c>
      <c r="I66" s="125">
        <v>422</v>
      </c>
      <c r="J66" s="17">
        <f t="shared" si="23"/>
        <v>6.3121681250467429E-3</v>
      </c>
      <c r="K66" s="81">
        <f t="shared" si="21"/>
        <v>-3.6529680365296802E-2</v>
      </c>
      <c r="M66"/>
      <c r="N66"/>
      <c r="O66"/>
    </row>
    <row r="67" spans="1:15" ht="15" customHeight="1">
      <c r="A67" s="579"/>
      <c r="B67" s="112" t="s">
        <v>225</v>
      </c>
      <c r="C67" s="431">
        <v>1228</v>
      </c>
      <c r="D67" s="431">
        <v>733</v>
      </c>
      <c r="E67" s="17">
        <f t="shared" si="22"/>
        <v>2.0720262324739936E-2</v>
      </c>
      <c r="F67" s="81">
        <f t="shared" si="20"/>
        <v>-0.40309446254071662</v>
      </c>
      <c r="G67" s="18"/>
      <c r="H67" s="125">
        <v>1919</v>
      </c>
      <c r="I67" s="125">
        <v>1805</v>
      </c>
      <c r="J67" s="17">
        <f t="shared" si="23"/>
        <v>2.6998728591728367E-2</v>
      </c>
      <c r="K67" s="81">
        <f t="shared" si="21"/>
        <v>-5.9405940594059403E-2</v>
      </c>
      <c r="M67"/>
      <c r="N67"/>
      <c r="O67"/>
    </row>
    <row r="68" spans="1:15" ht="15" customHeight="1">
      <c r="A68" s="579"/>
      <c r="B68" s="112" t="s">
        <v>150</v>
      </c>
      <c r="C68" s="431">
        <v>334</v>
      </c>
      <c r="D68" s="431">
        <v>266</v>
      </c>
      <c r="E68" s="17">
        <f t="shared" si="22"/>
        <v>7.519222071460877E-3</v>
      </c>
      <c r="F68" s="81">
        <f t="shared" si="20"/>
        <v>-0.20359281437125748</v>
      </c>
      <c r="G68" s="18"/>
      <c r="H68" s="125">
        <v>1059</v>
      </c>
      <c r="I68" s="125">
        <v>910</v>
      </c>
      <c r="J68" s="17">
        <f t="shared" si="23"/>
        <v>1.3611547378655298E-2</v>
      </c>
      <c r="K68" s="81">
        <f t="shared" si="21"/>
        <v>-0.14069877242681775</v>
      </c>
      <c r="M68"/>
      <c r="N68"/>
      <c r="O68"/>
    </row>
    <row r="69" spans="1:15" ht="15" customHeight="1">
      <c r="A69" s="579"/>
      <c r="B69" s="112" t="s">
        <v>243</v>
      </c>
      <c r="C69" s="431">
        <v>463</v>
      </c>
      <c r="D69" s="431">
        <v>860</v>
      </c>
      <c r="E69" s="17">
        <f t="shared" si="22"/>
        <v>2.4310266847580281E-2</v>
      </c>
      <c r="F69" s="81">
        <f t="shared" si="20"/>
        <v>0.85745140388768903</v>
      </c>
      <c r="G69" s="18"/>
      <c r="H69" s="125">
        <v>1168</v>
      </c>
      <c r="I69" s="125">
        <v>1294</v>
      </c>
      <c r="J69" s="17">
        <f t="shared" si="23"/>
        <v>1.9355321217560392E-2</v>
      </c>
      <c r="K69" s="81">
        <f t="shared" si="21"/>
        <v>0.10787671232876712</v>
      </c>
      <c r="M69"/>
      <c r="N69"/>
      <c r="O69"/>
    </row>
    <row r="70" spans="1:15" ht="15" customHeight="1">
      <c r="A70" s="579"/>
      <c r="B70" s="112" t="s">
        <v>269</v>
      </c>
      <c r="C70" s="431">
        <v>453</v>
      </c>
      <c r="D70" s="431">
        <v>363</v>
      </c>
      <c r="E70" s="17">
        <f t="shared" si="22"/>
        <v>1.0261194029850746E-2</v>
      </c>
      <c r="F70" s="81">
        <f t="shared" si="20"/>
        <v>-0.19867549668874171</v>
      </c>
      <c r="G70" s="18"/>
      <c r="H70" s="125">
        <v>1256</v>
      </c>
      <c r="I70" s="125">
        <v>1088</v>
      </c>
      <c r="J70" s="17">
        <f t="shared" si="23"/>
        <v>1.6274025876897764E-2</v>
      </c>
      <c r="K70" s="81">
        <f t="shared" si="21"/>
        <v>-0.13375796178343949</v>
      </c>
      <c r="M70"/>
      <c r="N70"/>
      <c r="O70"/>
    </row>
    <row r="71" spans="1:15" ht="15" customHeight="1">
      <c r="A71" s="579"/>
      <c r="B71" s="112" t="s">
        <v>175</v>
      </c>
      <c r="C71" s="431">
        <v>68</v>
      </c>
      <c r="D71" s="431">
        <v>71</v>
      </c>
      <c r="E71" s="17">
        <f t="shared" si="22"/>
        <v>2.0070104025327906E-3</v>
      </c>
      <c r="F71" s="81">
        <f t="shared" si="20"/>
        <v>4.4117647058823532E-2</v>
      </c>
      <c r="G71" s="18"/>
      <c r="H71" s="125">
        <v>157</v>
      </c>
      <c r="I71" s="125">
        <v>170</v>
      </c>
      <c r="J71" s="17">
        <f t="shared" si="23"/>
        <v>2.5428165432652755E-3</v>
      </c>
      <c r="K71" s="81">
        <f t="shared" si="21"/>
        <v>8.2802547770700632E-2</v>
      </c>
      <c r="M71"/>
      <c r="N71"/>
      <c r="O71"/>
    </row>
    <row r="72" spans="1:15" ht="15" customHeight="1">
      <c r="A72" s="579"/>
      <c r="B72" s="112" t="s">
        <v>268</v>
      </c>
      <c r="C72" s="431">
        <v>546</v>
      </c>
      <c r="D72" s="431">
        <v>612</v>
      </c>
      <c r="E72" s="17">
        <f t="shared" ref="E72" si="24">D72/D$105</f>
        <v>1.7299864314789689E-2</v>
      </c>
      <c r="F72" s="81">
        <f t="shared" si="20"/>
        <v>0.12087912087912088</v>
      </c>
      <c r="G72" s="18"/>
      <c r="H72" s="125">
        <v>605</v>
      </c>
      <c r="I72" s="125">
        <v>1124</v>
      </c>
      <c r="J72" s="17">
        <f t="shared" ref="J72" si="25">I72/I$105</f>
        <v>1.6812504674295115E-2</v>
      </c>
      <c r="K72" s="81">
        <f t="shared" si="21"/>
        <v>0.85785123966942145</v>
      </c>
      <c r="M72"/>
      <c r="N72"/>
      <c r="O72"/>
    </row>
    <row r="73" spans="1:15" ht="15" customHeight="1">
      <c r="A73" s="579"/>
      <c r="B73" s="112" t="s">
        <v>165</v>
      </c>
      <c r="C73" s="431">
        <v>496</v>
      </c>
      <c r="D73" s="431">
        <v>514</v>
      </c>
      <c r="E73" s="17">
        <f t="shared" si="22"/>
        <v>1.452962460425147E-2</v>
      </c>
      <c r="F73" s="81">
        <f t="shared" si="20"/>
        <v>3.6290322580645164E-2</v>
      </c>
      <c r="G73" s="18"/>
      <c r="H73" s="125">
        <v>1683</v>
      </c>
      <c r="I73" s="125">
        <v>1436</v>
      </c>
      <c r="J73" s="17">
        <f t="shared" si="23"/>
        <v>2.1479320918405504E-2</v>
      </c>
      <c r="K73" s="81">
        <f t="shared" si="21"/>
        <v>-0.1467617349970291</v>
      </c>
      <c r="M73"/>
      <c r="N73"/>
      <c r="O73"/>
    </row>
    <row r="74" spans="1:15" ht="15" customHeight="1">
      <c r="A74" s="579"/>
      <c r="B74" s="112" t="s">
        <v>228</v>
      </c>
      <c r="C74" s="431">
        <v>171</v>
      </c>
      <c r="D74" s="431">
        <v>115</v>
      </c>
      <c r="E74" s="17">
        <f t="shared" si="22"/>
        <v>3.2507914970601537E-3</v>
      </c>
      <c r="F74" s="81">
        <f t="shared" si="20"/>
        <v>-0.32748538011695905</v>
      </c>
      <c r="G74" s="7"/>
      <c r="H74" s="125">
        <v>227</v>
      </c>
      <c r="I74" s="125">
        <v>199</v>
      </c>
      <c r="J74" s="17">
        <f t="shared" si="23"/>
        <v>2.9765911300575873E-3</v>
      </c>
      <c r="K74" s="81">
        <f t="shared" si="21"/>
        <v>-0.12334801762114538</v>
      </c>
      <c r="M74"/>
      <c r="N74"/>
      <c r="O74"/>
    </row>
    <row r="75" spans="1:15" ht="15" customHeight="1">
      <c r="A75" s="579"/>
      <c r="B75" s="112" t="s">
        <v>233</v>
      </c>
      <c r="C75" s="431">
        <v>41</v>
      </c>
      <c r="D75" s="431">
        <v>27</v>
      </c>
      <c r="E75" s="17">
        <f t="shared" si="22"/>
        <v>7.632293080054274E-4</v>
      </c>
      <c r="F75" s="81">
        <f t="shared" si="20"/>
        <v>-0.34146341463414637</v>
      </c>
      <c r="G75" s="18"/>
      <c r="H75" s="125">
        <v>46</v>
      </c>
      <c r="I75" s="125">
        <v>53</v>
      </c>
      <c r="J75" s="17">
        <f t="shared" si="23"/>
        <v>7.9276045172388008E-4</v>
      </c>
      <c r="K75" s="81">
        <f t="shared" si="21"/>
        <v>0.15217391304347827</v>
      </c>
      <c r="M75"/>
      <c r="N75"/>
      <c r="O75"/>
    </row>
    <row r="76" spans="1:15" ht="15" customHeight="1">
      <c r="A76" s="579"/>
      <c r="B76" s="112" t="s">
        <v>176</v>
      </c>
      <c r="C76" s="431">
        <v>687</v>
      </c>
      <c r="D76" s="431">
        <v>1113</v>
      </c>
      <c r="E76" s="17">
        <f t="shared" si="22"/>
        <v>3.1462008141112621E-2</v>
      </c>
      <c r="F76" s="81">
        <f t="shared" si="20"/>
        <v>0.62008733624454149</v>
      </c>
      <c r="G76" s="18"/>
      <c r="H76" s="125">
        <v>1468</v>
      </c>
      <c r="I76" s="125">
        <v>1689</v>
      </c>
      <c r="J76" s="17">
        <f t="shared" si="23"/>
        <v>2.5263630244559122E-2</v>
      </c>
      <c r="K76" s="81">
        <f t="shared" si="21"/>
        <v>0.1505449591280654</v>
      </c>
      <c r="M76"/>
      <c r="N76"/>
      <c r="O76"/>
    </row>
    <row r="77" spans="1:15" ht="15" customHeight="1">
      <c r="A77" s="579"/>
      <c r="B77" s="112" t="s">
        <v>177</v>
      </c>
      <c r="C77" s="431">
        <v>1663</v>
      </c>
      <c r="D77" s="431">
        <v>1457</v>
      </c>
      <c r="E77" s="17">
        <f t="shared" si="22"/>
        <v>4.1186114880144731E-2</v>
      </c>
      <c r="F77" s="81">
        <f t="shared" si="20"/>
        <v>-0.12387251954299459</v>
      </c>
      <c r="G77" s="18"/>
      <c r="H77" s="125">
        <v>2898</v>
      </c>
      <c r="I77" s="125">
        <v>2894</v>
      </c>
      <c r="J77" s="17">
        <f t="shared" si="23"/>
        <v>4.3287712212998278E-2</v>
      </c>
      <c r="K77" s="81">
        <f t="shared" si="21"/>
        <v>-1.3802622498274672E-3</v>
      </c>
      <c r="M77"/>
      <c r="N77"/>
      <c r="O77"/>
    </row>
    <row r="78" spans="1:15" ht="15" customHeight="1">
      <c r="A78" s="579"/>
      <c r="B78" s="112" t="s">
        <v>218</v>
      </c>
      <c r="C78" s="431">
        <v>1461</v>
      </c>
      <c r="D78" s="431">
        <v>3706</v>
      </c>
      <c r="E78" s="17">
        <f t="shared" si="22"/>
        <v>0.10476028946178199</v>
      </c>
      <c r="F78" s="81">
        <f t="shared" si="20"/>
        <v>1.536618754277892</v>
      </c>
      <c r="G78" s="18"/>
      <c r="H78" s="125">
        <v>4063</v>
      </c>
      <c r="I78" s="125">
        <v>5531</v>
      </c>
      <c r="J78" s="17">
        <f t="shared" si="23"/>
        <v>8.2731284122354351E-2</v>
      </c>
      <c r="K78" s="81">
        <f t="shared" si="21"/>
        <v>0.36130937730740831</v>
      </c>
      <c r="M78"/>
      <c r="N78"/>
      <c r="O78"/>
    </row>
    <row r="79" spans="1:15" ht="15" customHeight="1">
      <c r="A79" s="579"/>
      <c r="B79" s="112" t="s">
        <v>178</v>
      </c>
      <c r="C79" s="431">
        <v>1668</v>
      </c>
      <c r="D79" s="431">
        <v>1166</v>
      </c>
      <c r="E79" s="17">
        <f t="shared" si="22"/>
        <v>3.2960199004975127E-2</v>
      </c>
      <c r="F79" s="81">
        <f t="shared" si="20"/>
        <v>-0.30095923261390889</v>
      </c>
      <c r="G79" s="18"/>
      <c r="H79" s="125">
        <v>4222</v>
      </c>
      <c r="I79" s="125">
        <v>3643</v>
      </c>
      <c r="J79" s="17">
        <f t="shared" si="23"/>
        <v>5.4491062747737642E-2</v>
      </c>
      <c r="K79" s="81">
        <f t="shared" si="21"/>
        <v>-0.13713879677877783</v>
      </c>
      <c r="M79"/>
      <c r="N79"/>
      <c r="O79"/>
    </row>
    <row r="80" spans="1:15" ht="15" customHeight="1">
      <c r="A80" s="579"/>
      <c r="B80" s="112" t="s">
        <v>179</v>
      </c>
      <c r="C80" s="431">
        <v>294</v>
      </c>
      <c r="D80" s="431">
        <v>276</v>
      </c>
      <c r="E80" s="17">
        <f t="shared" si="22"/>
        <v>7.8018995929443691E-3</v>
      </c>
      <c r="F80" s="81">
        <f t="shared" si="20"/>
        <v>-6.1224489795918366E-2</v>
      </c>
      <c r="G80" s="18"/>
      <c r="H80" s="125">
        <v>1280</v>
      </c>
      <c r="I80" s="125">
        <v>608</v>
      </c>
      <c r="J80" s="17">
        <f t="shared" si="23"/>
        <v>9.0943085782663972E-3</v>
      </c>
      <c r="K80" s="81">
        <f t="shared" si="21"/>
        <v>-0.52500000000000002</v>
      </c>
      <c r="M80"/>
      <c r="N80"/>
      <c r="O80"/>
    </row>
    <row r="81" spans="1:15" ht="15" customHeight="1">
      <c r="A81" s="579"/>
      <c r="B81" s="112" t="s">
        <v>229</v>
      </c>
      <c r="C81" s="431">
        <v>994</v>
      </c>
      <c r="D81" s="431">
        <v>2706</v>
      </c>
      <c r="E81" s="17">
        <f t="shared" si="22"/>
        <v>7.6492537313432835E-2</v>
      </c>
      <c r="F81" s="81">
        <f t="shared" si="20"/>
        <v>1.7223340040241448</v>
      </c>
      <c r="G81" s="18"/>
      <c r="H81" s="125">
        <v>3588</v>
      </c>
      <c r="I81" s="125">
        <v>4449</v>
      </c>
      <c r="J81" s="17">
        <f t="shared" si="23"/>
        <v>6.6547004711689478E-2</v>
      </c>
      <c r="K81" s="81">
        <f t="shared" si="21"/>
        <v>0.23996655518394649</v>
      </c>
      <c r="M81"/>
      <c r="N81"/>
      <c r="O81"/>
    </row>
    <row r="82" spans="1:15" ht="15" customHeight="1">
      <c r="A82" s="579"/>
      <c r="B82" s="112" t="s">
        <v>82</v>
      </c>
      <c r="C82" s="431">
        <v>146</v>
      </c>
      <c r="D82" s="431">
        <v>350</v>
      </c>
      <c r="E82" s="17">
        <f t="shared" si="22"/>
        <v>9.8937132519222072E-3</v>
      </c>
      <c r="F82" s="81">
        <f t="shared" si="20"/>
        <v>1.3972602739726028</v>
      </c>
      <c r="G82" s="18"/>
      <c r="H82" s="125">
        <v>374</v>
      </c>
      <c r="I82" s="125">
        <v>542</v>
      </c>
      <c r="J82" s="17">
        <f t="shared" si="23"/>
        <v>8.1070974497045849E-3</v>
      </c>
      <c r="K82" s="81">
        <f t="shared" si="21"/>
        <v>0.44919786096256686</v>
      </c>
      <c r="M82"/>
      <c r="N82"/>
      <c r="O82"/>
    </row>
    <row r="83" spans="1:15" ht="15" customHeight="1">
      <c r="A83" s="579"/>
      <c r="B83" s="112" t="s">
        <v>180</v>
      </c>
      <c r="C83" s="431">
        <v>160</v>
      </c>
      <c r="D83" s="431">
        <v>138</v>
      </c>
      <c r="E83" s="17">
        <f t="shared" si="22"/>
        <v>3.9009497964721846E-3</v>
      </c>
      <c r="F83" s="81">
        <f t="shared" si="20"/>
        <v>-0.13750000000000001</v>
      </c>
      <c r="G83" s="18"/>
      <c r="H83" s="125">
        <v>424</v>
      </c>
      <c r="I83" s="125">
        <v>430</v>
      </c>
      <c r="J83" s="17">
        <f t="shared" si="23"/>
        <v>6.4318300800239323E-3</v>
      </c>
      <c r="K83" s="81">
        <f t="shared" si="21"/>
        <v>1.4150943396226415E-2</v>
      </c>
      <c r="M83"/>
      <c r="N83"/>
      <c r="O83"/>
    </row>
    <row r="84" spans="1:15" ht="15" customHeight="1">
      <c r="A84" s="579"/>
      <c r="B84" s="112" t="s">
        <v>181</v>
      </c>
      <c r="C84" s="431">
        <v>109</v>
      </c>
      <c r="D84" s="431">
        <v>83</v>
      </c>
      <c r="E84" s="17">
        <f t="shared" si="22"/>
        <v>2.3462234283129807E-3</v>
      </c>
      <c r="F84" s="81">
        <f t="shared" si="20"/>
        <v>-0.23853211009174313</v>
      </c>
      <c r="G84" s="18"/>
      <c r="H84" s="125">
        <v>197</v>
      </c>
      <c r="I84" s="125">
        <v>181</v>
      </c>
      <c r="J84" s="17">
        <f t="shared" si="23"/>
        <v>2.7073517313589111E-3</v>
      </c>
      <c r="K84" s="81">
        <f t="shared" si="21"/>
        <v>-8.1218274111675121E-2</v>
      </c>
      <c r="M84"/>
      <c r="N84"/>
      <c r="O84"/>
    </row>
    <row r="85" spans="1:15" ht="15" customHeight="1">
      <c r="A85" s="579"/>
      <c r="B85" s="112" t="s">
        <v>182</v>
      </c>
      <c r="C85" s="431">
        <v>66</v>
      </c>
      <c r="D85" s="431">
        <v>66</v>
      </c>
      <c r="E85" s="17">
        <f t="shared" si="22"/>
        <v>1.8656716417910447E-3</v>
      </c>
      <c r="F85" s="81">
        <f t="shared" si="20"/>
        <v>0</v>
      </c>
      <c r="G85" s="18"/>
      <c r="H85" s="125">
        <v>107</v>
      </c>
      <c r="I85" s="125">
        <v>97</v>
      </c>
      <c r="J85" s="17">
        <f t="shared" si="23"/>
        <v>1.4509012040984219E-3</v>
      </c>
      <c r="K85" s="81">
        <f t="shared" si="21"/>
        <v>-9.3457943925233641E-2</v>
      </c>
      <c r="M85"/>
      <c r="N85"/>
      <c r="O85"/>
    </row>
    <row r="86" spans="1:15" ht="15" customHeight="1">
      <c r="A86" s="579"/>
      <c r="B86" s="112" t="s">
        <v>151</v>
      </c>
      <c r="C86" s="431">
        <v>254</v>
      </c>
      <c r="D86" s="431">
        <v>262</v>
      </c>
      <c r="E86" s="17">
        <f t="shared" si="22"/>
        <v>7.4061510628674809E-3</v>
      </c>
      <c r="F86" s="81">
        <f t="shared" si="20"/>
        <v>3.1496062992125984E-2</v>
      </c>
      <c r="G86" s="7"/>
      <c r="H86" s="125">
        <v>641</v>
      </c>
      <c r="I86" s="125">
        <v>616</v>
      </c>
      <c r="J86" s="17">
        <f t="shared" si="23"/>
        <v>9.2139705332435866E-3</v>
      </c>
      <c r="K86" s="81">
        <f t="shared" si="21"/>
        <v>-3.9001560062402497E-2</v>
      </c>
      <c r="M86"/>
      <c r="N86"/>
      <c r="O86"/>
    </row>
    <row r="87" spans="1:15" ht="15" customHeight="1">
      <c r="A87" s="579"/>
      <c r="B87" s="112" t="s">
        <v>183</v>
      </c>
      <c r="C87" s="431">
        <v>1209</v>
      </c>
      <c r="D87" s="431">
        <v>1095</v>
      </c>
      <c r="E87" s="17">
        <f t="shared" si="22"/>
        <v>3.0953188602442335E-2</v>
      </c>
      <c r="F87" s="81">
        <f t="shared" si="20"/>
        <v>-9.4292803970223327E-2</v>
      </c>
      <c r="G87" s="18"/>
      <c r="H87" s="125">
        <v>2831</v>
      </c>
      <c r="I87" s="125">
        <v>3174</v>
      </c>
      <c r="J87" s="17">
        <f t="shared" si="23"/>
        <v>4.7475880637199909E-2</v>
      </c>
      <c r="K87" s="81">
        <f t="shared" si="21"/>
        <v>0.12115860120098905</v>
      </c>
      <c r="M87"/>
      <c r="N87"/>
      <c r="O87"/>
    </row>
    <row r="88" spans="1:15" ht="15" customHeight="1">
      <c r="A88" s="579"/>
      <c r="B88" s="112" t="s">
        <v>270</v>
      </c>
      <c r="C88" s="431">
        <v>2416</v>
      </c>
      <c r="D88" s="431">
        <v>2245</v>
      </c>
      <c r="E88" s="17">
        <f t="shared" si="22"/>
        <v>6.3461103573043867E-2</v>
      </c>
      <c r="F88" s="81">
        <f t="shared" si="20"/>
        <v>-7.0778145695364239E-2</v>
      </c>
      <c r="G88" s="18"/>
      <c r="H88" s="125">
        <v>4190</v>
      </c>
      <c r="I88" s="125">
        <v>4066</v>
      </c>
      <c r="J88" s="17">
        <f t="shared" si="23"/>
        <v>6.0818188617156529E-2</v>
      </c>
      <c r="K88" s="81">
        <f t="shared" si="21"/>
        <v>-2.9594272076372316E-2</v>
      </c>
      <c r="M88"/>
      <c r="N88"/>
      <c r="O88"/>
    </row>
    <row r="89" spans="1:15" ht="15" customHeight="1">
      <c r="A89" s="579"/>
      <c r="B89" s="112" t="s">
        <v>130</v>
      </c>
      <c r="C89" s="432">
        <v>62</v>
      </c>
      <c r="D89" s="432">
        <v>0</v>
      </c>
      <c r="E89" s="17">
        <f t="shared" si="22"/>
        <v>0</v>
      </c>
      <c r="F89" s="81">
        <f t="shared" si="20"/>
        <v>-1</v>
      </c>
      <c r="G89" s="18"/>
      <c r="H89" s="433">
        <v>162</v>
      </c>
      <c r="I89" s="433">
        <v>0</v>
      </c>
      <c r="J89" s="17">
        <f t="shared" si="23"/>
        <v>0</v>
      </c>
      <c r="K89" s="81">
        <f t="shared" si="21"/>
        <v>-1</v>
      </c>
      <c r="M89"/>
      <c r="N89"/>
      <c r="O89"/>
    </row>
    <row r="90" spans="1:15" ht="15" customHeight="1">
      <c r="A90" s="579"/>
      <c r="B90" s="112" t="s">
        <v>83</v>
      </c>
      <c r="C90" s="431">
        <v>372</v>
      </c>
      <c r="D90" s="431">
        <v>378</v>
      </c>
      <c r="E90" s="17">
        <f t="shared" si="22"/>
        <v>1.0685210312075984E-2</v>
      </c>
      <c r="F90" s="81">
        <f t="shared" si="20"/>
        <v>1.6129032258064516E-2</v>
      </c>
      <c r="G90" s="18"/>
      <c r="H90" s="125">
        <v>1023</v>
      </c>
      <c r="I90" s="125">
        <v>861</v>
      </c>
      <c r="J90" s="17">
        <f t="shared" si="23"/>
        <v>1.2878617904420013E-2</v>
      </c>
      <c r="K90" s="81">
        <f t="shared" si="21"/>
        <v>-0.15835777126099707</v>
      </c>
      <c r="M90"/>
      <c r="N90"/>
      <c r="O90"/>
    </row>
    <row r="91" spans="1:15" ht="15" customHeight="1">
      <c r="A91" s="579"/>
      <c r="B91" s="112" t="s">
        <v>152</v>
      </c>
      <c r="C91" s="431">
        <v>200</v>
      </c>
      <c r="D91" s="431">
        <v>193</v>
      </c>
      <c r="E91" s="17">
        <f t="shared" si="22"/>
        <v>5.4556761646313888E-3</v>
      </c>
      <c r="F91" s="81">
        <f t="shared" si="20"/>
        <v>-3.5000000000000003E-2</v>
      </c>
      <c r="G91" s="7"/>
      <c r="H91" s="125">
        <v>313</v>
      </c>
      <c r="I91" s="125">
        <v>281</v>
      </c>
      <c r="J91" s="17">
        <f t="shared" si="23"/>
        <v>4.2031261685737788E-3</v>
      </c>
      <c r="K91" s="81">
        <f t="shared" si="21"/>
        <v>-0.10223642172523961</v>
      </c>
      <c r="M91"/>
      <c r="N91"/>
      <c r="O91"/>
    </row>
    <row r="92" spans="1:15" ht="15" customHeight="1">
      <c r="A92" s="579"/>
      <c r="B92" s="112" t="s">
        <v>141</v>
      </c>
      <c r="C92" s="431">
        <v>70</v>
      </c>
      <c r="D92" s="431">
        <v>53</v>
      </c>
      <c r="E92" s="17">
        <f t="shared" si="22"/>
        <v>1.4981908638625056E-3</v>
      </c>
      <c r="F92" s="81">
        <f t="shared" si="20"/>
        <v>-0.24285714285714285</v>
      </c>
      <c r="G92" s="7"/>
      <c r="H92" s="125">
        <v>157</v>
      </c>
      <c r="I92" s="125">
        <v>154</v>
      </c>
      <c r="J92" s="17">
        <f t="shared" si="23"/>
        <v>2.3034926333108966E-3</v>
      </c>
      <c r="K92" s="81">
        <f t="shared" si="21"/>
        <v>-1.9108280254777069E-2</v>
      </c>
      <c r="M92"/>
      <c r="N92"/>
      <c r="O92"/>
    </row>
    <row r="93" spans="1:15" ht="15" customHeight="1">
      <c r="A93" s="579"/>
      <c r="B93" s="112" t="s">
        <v>184</v>
      </c>
      <c r="C93" s="431">
        <v>1030</v>
      </c>
      <c r="D93" s="431">
        <v>989</v>
      </c>
      <c r="E93" s="17">
        <f t="shared" si="22"/>
        <v>2.7956806874717324E-2</v>
      </c>
      <c r="F93" s="81">
        <f t="shared" si="20"/>
        <v>-3.9805825242718446E-2</v>
      </c>
      <c r="G93" s="7"/>
      <c r="H93" s="125">
        <v>2564</v>
      </c>
      <c r="I93" s="125">
        <v>2457</v>
      </c>
      <c r="J93" s="17">
        <f t="shared" si="23"/>
        <v>3.6751177922369309E-2</v>
      </c>
      <c r="K93" s="81">
        <f t="shared" si="21"/>
        <v>-4.1731669266770674E-2</v>
      </c>
      <c r="M93"/>
      <c r="N93"/>
      <c r="O93"/>
    </row>
    <row r="94" spans="1:15" ht="15" customHeight="1">
      <c r="A94" s="579"/>
      <c r="B94" s="112" t="s">
        <v>131</v>
      </c>
      <c r="C94" s="431">
        <v>81</v>
      </c>
      <c r="D94" s="431">
        <v>36</v>
      </c>
      <c r="E94" s="17">
        <f t="shared" si="22"/>
        <v>1.0176390773405698E-3</v>
      </c>
      <c r="F94" s="81">
        <f t="shared" si="20"/>
        <v>-0.55555555555555558</v>
      </c>
      <c r="G94" s="7"/>
      <c r="H94" s="125">
        <v>135</v>
      </c>
      <c r="I94" s="125">
        <v>117</v>
      </c>
      <c r="J94" s="17">
        <f t="shared" si="23"/>
        <v>1.7500560915413956E-3</v>
      </c>
      <c r="K94" s="81">
        <f t="shared" si="21"/>
        <v>-0.13333333333333333</v>
      </c>
      <c r="M94"/>
      <c r="N94"/>
      <c r="O94"/>
    </row>
    <row r="95" spans="1:15" ht="15" customHeight="1">
      <c r="A95" s="579"/>
      <c r="B95" s="112" t="s">
        <v>153</v>
      </c>
      <c r="C95" s="431">
        <v>370</v>
      </c>
      <c r="D95" s="431">
        <v>361</v>
      </c>
      <c r="E95" s="17">
        <f t="shared" si="22"/>
        <v>1.0204658525554048E-2</v>
      </c>
      <c r="F95" s="81">
        <f t="shared" si="20"/>
        <v>-2.4324324324324326E-2</v>
      </c>
      <c r="G95" s="7"/>
      <c r="H95" s="125">
        <v>783</v>
      </c>
      <c r="I95" s="125">
        <v>822</v>
      </c>
      <c r="J95" s="17">
        <f t="shared" si="23"/>
        <v>1.2295265873906214E-2</v>
      </c>
      <c r="K95" s="81">
        <f t="shared" si="21"/>
        <v>4.9808429118773943E-2</v>
      </c>
      <c r="M95"/>
      <c r="N95"/>
      <c r="O95"/>
    </row>
    <row r="96" spans="1:15" ht="15" customHeight="1">
      <c r="A96" s="579"/>
      <c r="B96" s="112" t="s">
        <v>219</v>
      </c>
      <c r="C96" s="431">
        <v>149</v>
      </c>
      <c r="D96" s="431">
        <v>133</v>
      </c>
      <c r="E96" s="17">
        <f t="shared" si="22"/>
        <v>3.7596110357304385E-3</v>
      </c>
      <c r="F96" s="81">
        <f t="shared" si="20"/>
        <v>-0.10738255033557047</v>
      </c>
      <c r="G96" s="7"/>
      <c r="H96" s="125">
        <v>398</v>
      </c>
      <c r="I96" s="125">
        <v>336</v>
      </c>
      <c r="J96" s="17">
        <f t="shared" si="23"/>
        <v>5.0258021090419562E-3</v>
      </c>
      <c r="K96" s="81">
        <f t="shared" si="21"/>
        <v>-0.15577889447236182</v>
      </c>
      <c r="M96"/>
      <c r="N96"/>
      <c r="O96"/>
    </row>
    <row r="97" spans="1:15" ht="15" customHeight="1">
      <c r="A97" s="579"/>
      <c r="B97" s="112" t="s">
        <v>185</v>
      </c>
      <c r="C97" s="431">
        <v>5720</v>
      </c>
      <c r="D97" s="431">
        <v>5204</v>
      </c>
      <c r="E97" s="17">
        <f t="shared" si="22"/>
        <v>0.14710538218000904</v>
      </c>
      <c r="F97" s="81">
        <f t="shared" si="20"/>
        <v>-9.0209790209790211E-2</v>
      </c>
      <c r="G97" s="18"/>
      <c r="H97" s="125">
        <v>7030</v>
      </c>
      <c r="I97" s="125">
        <v>6946</v>
      </c>
      <c r="J97" s="17">
        <f t="shared" si="23"/>
        <v>0.10389649240894473</v>
      </c>
      <c r="K97" s="81">
        <f t="shared" si="21"/>
        <v>-1.1948790896159318E-2</v>
      </c>
      <c r="M97"/>
      <c r="N97"/>
      <c r="O97"/>
    </row>
    <row r="98" spans="1:15" ht="15" customHeight="1">
      <c r="A98" s="579"/>
      <c r="B98" s="112" t="s">
        <v>166</v>
      </c>
      <c r="C98" s="431">
        <v>106</v>
      </c>
      <c r="D98" s="431">
        <v>93</v>
      </c>
      <c r="E98" s="17">
        <f t="shared" si="22"/>
        <v>2.6289009497964724E-3</v>
      </c>
      <c r="F98" s="81">
        <f t="shared" si="20"/>
        <v>-0.12264150943396226</v>
      </c>
      <c r="G98" s="7"/>
      <c r="H98" s="125">
        <v>222</v>
      </c>
      <c r="I98" s="125">
        <v>230</v>
      </c>
      <c r="J98" s="17">
        <f t="shared" si="23"/>
        <v>3.4402812055941965E-3</v>
      </c>
      <c r="K98" s="81">
        <f t="shared" si="21"/>
        <v>3.6036036036036036E-2</v>
      </c>
      <c r="M98"/>
      <c r="N98"/>
      <c r="O98"/>
    </row>
    <row r="99" spans="1:15" ht="15" customHeight="1">
      <c r="A99" s="579"/>
      <c r="B99" s="112" t="s">
        <v>186</v>
      </c>
      <c r="C99" s="431">
        <v>34</v>
      </c>
      <c r="D99" s="431">
        <v>13</v>
      </c>
      <c r="E99" s="17">
        <f t="shared" si="22"/>
        <v>3.6748077792853913E-4</v>
      </c>
      <c r="F99" s="81">
        <f t="shared" si="20"/>
        <v>-0.61764705882352944</v>
      </c>
      <c r="G99" s="7"/>
      <c r="H99" s="125">
        <v>621</v>
      </c>
      <c r="I99" s="125">
        <v>173</v>
      </c>
      <c r="J99" s="17">
        <f t="shared" si="23"/>
        <v>2.5876897763817217E-3</v>
      </c>
      <c r="K99" s="81">
        <f t="shared" si="21"/>
        <v>-0.72141706924315618</v>
      </c>
      <c r="M99"/>
      <c r="N99"/>
      <c r="O99"/>
    </row>
    <row r="100" spans="1:15" ht="15" customHeight="1">
      <c r="A100" s="579"/>
      <c r="B100" s="112" t="s">
        <v>271</v>
      </c>
      <c r="C100" s="431">
        <v>76</v>
      </c>
      <c r="D100" s="431">
        <v>231</v>
      </c>
      <c r="E100" s="17">
        <f t="shared" si="22"/>
        <v>6.5298507462686565E-3</v>
      </c>
      <c r="F100" s="81">
        <f>IF(ISERROR((D100-C100)/C100),".",(D100-C100)/C100)</f>
        <v>2.0394736842105261</v>
      </c>
      <c r="G100" s="18"/>
      <c r="H100" s="125">
        <v>156</v>
      </c>
      <c r="I100" s="125">
        <v>302</v>
      </c>
      <c r="J100" s="17">
        <f t="shared" si="23"/>
        <v>4.5172388003889017E-3</v>
      </c>
      <c r="K100" s="81">
        <f t="shared" si="21"/>
        <v>0.9358974358974359</v>
      </c>
      <c r="M100"/>
      <c r="N100"/>
      <c r="O100"/>
    </row>
    <row r="101" spans="1:15" ht="15" customHeight="1">
      <c r="A101" s="579"/>
      <c r="B101" s="112" t="s">
        <v>187</v>
      </c>
      <c r="C101" s="431">
        <v>1888</v>
      </c>
      <c r="D101" s="431">
        <v>2189</v>
      </c>
      <c r="E101" s="17">
        <f t="shared" si="22"/>
        <v>6.1878109452736321E-2</v>
      </c>
      <c r="F101" s="81">
        <f t="shared" si="20"/>
        <v>0.15942796610169491</v>
      </c>
      <c r="G101" s="18"/>
      <c r="H101" s="125">
        <v>3528</v>
      </c>
      <c r="I101" s="125">
        <v>3425</v>
      </c>
      <c r="J101" s="17">
        <f t="shared" si="23"/>
        <v>5.1230274474609226E-2</v>
      </c>
      <c r="K101" s="81">
        <f t="shared" si="21"/>
        <v>-2.919501133786848E-2</v>
      </c>
      <c r="M101"/>
      <c r="N101"/>
      <c r="O101"/>
    </row>
    <row r="102" spans="1:15" ht="15" customHeight="1">
      <c r="A102" s="579"/>
      <c r="B102" s="112" t="s">
        <v>188</v>
      </c>
      <c r="C102" s="431">
        <v>333</v>
      </c>
      <c r="D102" s="431">
        <v>641</v>
      </c>
      <c r="E102" s="17">
        <f t="shared" si="22"/>
        <v>1.8119629127091814E-2</v>
      </c>
      <c r="F102" s="81">
        <f t="shared" si="20"/>
        <v>0.92492492492492495</v>
      </c>
      <c r="G102" s="18"/>
      <c r="H102" s="125">
        <v>1401</v>
      </c>
      <c r="I102" s="125">
        <v>1235</v>
      </c>
      <c r="J102" s="17">
        <f t="shared" si="23"/>
        <v>1.847281429960362E-2</v>
      </c>
      <c r="K102" s="81">
        <f t="shared" si="21"/>
        <v>-0.11848679514632406</v>
      </c>
      <c r="M102"/>
      <c r="N102"/>
      <c r="O102"/>
    </row>
    <row r="103" spans="1:15" ht="15" customHeight="1">
      <c r="A103" s="579"/>
      <c r="B103" s="112" t="s">
        <v>220</v>
      </c>
      <c r="C103" s="431">
        <v>132</v>
      </c>
      <c r="D103" s="431">
        <v>627</v>
      </c>
      <c r="E103" s="17">
        <f t="shared" si="22"/>
        <v>1.7723880597014924E-2</v>
      </c>
      <c r="F103" s="81">
        <f t="shared" si="20"/>
        <v>3.75</v>
      </c>
      <c r="G103" s="18"/>
      <c r="H103" s="125">
        <v>515</v>
      </c>
      <c r="I103" s="125">
        <v>869</v>
      </c>
      <c r="J103" s="17">
        <f t="shared" si="23"/>
        <v>1.2998279859397202E-2</v>
      </c>
      <c r="K103" s="81">
        <f t="shared" si="21"/>
        <v>0.68737864077669908</v>
      </c>
      <c r="M103"/>
      <c r="N103"/>
      <c r="O103"/>
    </row>
    <row r="104" spans="1:15" ht="15" customHeight="1">
      <c r="A104" s="579"/>
      <c r="B104" s="112" t="s">
        <v>226</v>
      </c>
      <c r="C104" s="431">
        <v>215</v>
      </c>
      <c r="D104" s="431">
        <v>163</v>
      </c>
      <c r="E104" s="17">
        <f t="shared" si="22"/>
        <v>4.6076436001809135E-3</v>
      </c>
      <c r="F104" s="81">
        <f t="shared" si="20"/>
        <v>-0.24186046511627907</v>
      </c>
      <c r="G104" s="18"/>
      <c r="H104" s="125">
        <v>430</v>
      </c>
      <c r="I104" s="125">
        <v>378</v>
      </c>
      <c r="J104" s="17">
        <f t="shared" si="23"/>
        <v>5.6540273726722011E-3</v>
      </c>
      <c r="K104" s="81">
        <f t="shared" si="21"/>
        <v>-0.12093023255813953</v>
      </c>
      <c r="M104"/>
      <c r="N104"/>
      <c r="O104"/>
    </row>
    <row r="105" spans="1:15" ht="15" customHeight="1">
      <c r="A105" s="579"/>
      <c r="B105" s="113" t="s">
        <v>101</v>
      </c>
      <c r="C105" s="434">
        <v>31552</v>
      </c>
      <c r="D105" s="434">
        <v>35376</v>
      </c>
      <c r="E105" s="14">
        <f t="shared" si="22"/>
        <v>1</v>
      </c>
      <c r="F105" s="249">
        <f t="shared" si="20"/>
        <v>0.12119675456389452</v>
      </c>
      <c r="G105" s="300"/>
      <c r="H105" s="435">
        <v>65116</v>
      </c>
      <c r="I105" s="435">
        <v>66855</v>
      </c>
      <c r="J105" s="14">
        <f t="shared" si="23"/>
        <v>1</v>
      </c>
      <c r="K105" s="249">
        <f t="shared" si="21"/>
        <v>2.6706185883653786E-2</v>
      </c>
      <c r="M105"/>
      <c r="N105"/>
      <c r="O105"/>
    </row>
    <row r="106" spans="1:15" ht="15" customHeight="1">
      <c r="A106" s="576" t="s">
        <v>54</v>
      </c>
      <c r="B106" s="152" t="s">
        <v>189</v>
      </c>
      <c r="C106" s="436">
        <v>24</v>
      </c>
      <c r="D106" s="436">
        <v>24</v>
      </c>
      <c r="E106" s="150">
        <f t="shared" ref="E106:E118" si="26">D106/D$132</f>
        <v>1.7485064840448783E-3</v>
      </c>
      <c r="F106" s="308">
        <f t="shared" si="20"/>
        <v>0</v>
      </c>
      <c r="G106" s="154"/>
      <c r="H106" s="162">
        <v>31</v>
      </c>
      <c r="I106" s="162">
        <v>50</v>
      </c>
      <c r="J106" s="150">
        <f t="shared" ref="J106:J118" si="27">I106/I$132</f>
        <v>1.9972836941759206E-3</v>
      </c>
      <c r="K106" s="308">
        <f t="shared" si="21"/>
        <v>0.61290322580645162</v>
      </c>
      <c r="M106"/>
      <c r="N106"/>
      <c r="O106"/>
    </row>
    <row r="107" spans="1:15" ht="15" customHeight="1">
      <c r="A107" s="577"/>
      <c r="B107" s="114" t="s">
        <v>132</v>
      </c>
      <c r="C107" s="130">
        <v>404</v>
      </c>
      <c r="D107" s="130">
        <v>204</v>
      </c>
      <c r="E107" s="17">
        <f t="shared" si="26"/>
        <v>1.4862305114381465E-2</v>
      </c>
      <c r="F107" s="81">
        <f t="shared" si="20"/>
        <v>-0.49504950495049505</v>
      </c>
      <c r="G107" s="18"/>
      <c r="H107" s="437">
        <v>815</v>
      </c>
      <c r="I107" s="437">
        <v>546</v>
      </c>
      <c r="J107" s="17">
        <f t="shared" si="27"/>
        <v>2.1810337940401055E-2</v>
      </c>
      <c r="K107" s="81">
        <f t="shared" si="21"/>
        <v>-0.33006134969325152</v>
      </c>
      <c r="M107"/>
      <c r="N107"/>
      <c r="O107"/>
    </row>
    <row r="108" spans="1:15" ht="15" customHeight="1">
      <c r="A108" s="577"/>
      <c r="B108" s="112" t="s">
        <v>154</v>
      </c>
      <c r="C108" s="130">
        <v>81</v>
      </c>
      <c r="D108" s="130">
        <v>120</v>
      </c>
      <c r="E108" s="17">
        <f t="shared" si="26"/>
        <v>8.7425324202243925E-3</v>
      </c>
      <c r="F108" s="81">
        <f t="shared" si="20"/>
        <v>0.48148148148148145</v>
      </c>
      <c r="G108" s="18"/>
      <c r="H108" s="437">
        <v>263</v>
      </c>
      <c r="I108" s="437">
        <v>272</v>
      </c>
      <c r="J108" s="17">
        <f t="shared" si="27"/>
        <v>1.0865223296317009E-2</v>
      </c>
      <c r="K108" s="81">
        <f t="shared" si="21"/>
        <v>3.4220532319391636E-2</v>
      </c>
      <c r="M108"/>
      <c r="N108"/>
      <c r="O108"/>
    </row>
    <row r="109" spans="1:15" ht="15" customHeight="1">
      <c r="A109" s="577"/>
      <c r="B109" s="112" t="s">
        <v>155</v>
      </c>
      <c r="C109" s="130">
        <v>886</v>
      </c>
      <c r="D109" s="130">
        <v>737</v>
      </c>
      <c r="E109" s="17">
        <f t="shared" si="26"/>
        <v>5.3693719947544807E-2</v>
      </c>
      <c r="F109" s="81">
        <f t="shared" si="20"/>
        <v>-0.16817155756207675</v>
      </c>
      <c r="G109" s="18"/>
      <c r="H109" s="437">
        <v>1589</v>
      </c>
      <c r="I109" s="437">
        <v>1609</v>
      </c>
      <c r="J109" s="17">
        <f t="shared" si="27"/>
        <v>6.4272589278581135E-2</v>
      </c>
      <c r="K109" s="81">
        <f t="shared" si="21"/>
        <v>1.2586532410320957E-2</v>
      </c>
      <c r="M109"/>
      <c r="N109"/>
      <c r="O109"/>
    </row>
    <row r="110" spans="1:15" ht="15" customHeight="1">
      <c r="A110" s="577"/>
      <c r="B110" s="112" t="s">
        <v>190</v>
      </c>
      <c r="C110" s="130">
        <v>72</v>
      </c>
      <c r="D110" s="130">
        <v>55</v>
      </c>
      <c r="E110" s="17">
        <f t="shared" si="26"/>
        <v>4.0069940259361793E-3</v>
      </c>
      <c r="F110" s="81">
        <f t="shared" si="20"/>
        <v>-0.2361111111111111</v>
      </c>
      <c r="G110" s="18"/>
      <c r="H110" s="437">
        <v>180</v>
      </c>
      <c r="I110" s="437">
        <v>141</v>
      </c>
      <c r="J110" s="17">
        <f t="shared" si="27"/>
        <v>5.6323400175760964E-3</v>
      </c>
      <c r="K110" s="81">
        <f t="shared" si="21"/>
        <v>-0.21666666666666667</v>
      </c>
      <c r="M110"/>
      <c r="N110"/>
      <c r="O110"/>
    </row>
    <row r="111" spans="1:15" ht="15" customHeight="1">
      <c r="A111" s="577"/>
      <c r="B111" s="112" t="s">
        <v>84</v>
      </c>
      <c r="C111" s="130">
        <v>3168</v>
      </c>
      <c r="D111" s="130">
        <v>2532</v>
      </c>
      <c r="E111" s="17">
        <f t="shared" si="26"/>
        <v>0.18446743406673466</v>
      </c>
      <c r="F111" s="81">
        <f t="shared" si="20"/>
        <v>-0.20075757575757575</v>
      </c>
      <c r="G111" s="18"/>
      <c r="H111" s="437">
        <v>6041</v>
      </c>
      <c r="I111" s="437">
        <v>3937</v>
      </c>
      <c r="J111" s="17">
        <f t="shared" si="27"/>
        <v>0.15726611807941199</v>
      </c>
      <c r="K111" s="81">
        <f t="shared" si="21"/>
        <v>-0.34828670749875851</v>
      </c>
      <c r="M111"/>
      <c r="N111"/>
      <c r="O111"/>
    </row>
    <row r="112" spans="1:15" ht="15" customHeight="1">
      <c r="A112" s="577"/>
      <c r="B112" s="112" t="s">
        <v>85</v>
      </c>
      <c r="C112" s="130">
        <v>476</v>
      </c>
      <c r="D112" s="130">
        <v>401</v>
      </c>
      <c r="E112" s="17">
        <f t="shared" si="26"/>
        <v>2.9214629170916509E-2</v>
      </c>
      <c r="F112" s="81">
        <f t="shared" si="20"/>
        <v>-0.15756302521008403</v>
      </c>
      <c r="G112" s="18"/>
      <c r="H112" s="437">
        <v>1157</v>
      </c>
      <c r="I112" s="437">
        <v>1001</v>
      </c>
      <c r="J112" s="17">
        <f t="shared" si="27"/>
        <v>3.998561955740193E-2</v>
      </c>
      <c r="K112" s="81">
        <f t="shared" si="21"/>
        <v>-0.1348314606741573</v>
      </c>
      <c r="M112"/>
      <c r="N112"/>
      <c r="O112"/>
    </row>
    <row r="113" spans="1:15" ht="15" customHeight="1">
      <c r="A113" s="577"/>
      <c r="B113" s="112" t="s">
        <v>230</v>
      </c>
      <c r="C113" s="130">
        <v>196</v>
      </c>
      <c r="D113" s="130">
        <v>195</v>
      </c>
      <c r="E113" s="17">
        <f t="shared" si="26"/>
        <v>1.4206615182864637E-2</v>
      </c>
      <c r="F113" s="81">
        <f t="shared" si="20"/>
        <v>-5.1020408163265302E-3</v>
      </c>
      <c r="G113" s="18"/>
      <c r="H113" s="437">
        <v>269</v>
      </c>
      <c r="I113" s="437">
        <v>323</v>
      </c>
      <c r="J113" s="17">
        <f t="shared" si="27"/>
        <v>1.2902452664376448E-2</v>
      </c>
      <c r="K113" s="81">
        <f t="shared" si="21"/>
        <v>0.20074349442379183</v>
      </c>
      <c r="M113"/>
      <c r="N113"/>
      <c r="O113"/>
    </row>
    <row r="114" spans="1:15" ht="15" customHeight="1">
      <c r="A114" s="577"/>
      <c r="B114" s="112" t="s">
        <v>231</v>
      </c>
      <c r="C114" s="130">
        <v>100</v>
      </c>
      <c r="D114" s="130">
        <v>50</v>
      </c>
      <c r="E114" s="17">
        <f t="shared" si="26"/>
        <v>3.6427218417601631E-3</v>
      </c>
      <c r="F114" s="81">
        <f t="shared" si="20"/>
        <v>-0.5</v>
      </c>
      <c r="G114" s="18"/>
      <c r="H114" s="437">
        <v>286</v>
      </c>
      <c r="I114" s="437">
        <v>213</v>
      </c>
      <c r="J114" s="17">
        <f t="shared" si="27"/>
        <v>8.5084285371894216E-3</v>
      </c>
      <c r="K114" s="81">
        <f t="shared" si="21"/>
        <v>-0.25524475524475526</v>
      </c>
      <c r="M114"/>
      <c r="N114"/>
      <c r="O114"/>
    </row>
    <row r="115" spans="1:15" ht="15" customHeight="1">
      <c r="A115" s="577"/>
      <c r="B115" s="112" t="s">
        <v>272</v>
      </c>
      <c r="C115" s="130">
        <v>688</v>
      </c>
      <c r="D115" s="130">
        <v>952</v>
      </c>
      <c r="E115" s="17">
        <f t="shared" si="26"/>
        <v>6.9357423867113507E-2</v>
      </c>
      <c r="F115" s="81">
        <f t="shared" si="20"/>
        <v>0.38372093023255816</v>
      </c>
      <c r="G115" s="18"/>
      <c r="H115" s="437">
        <v>897</v>
      </c>
      <c r="I115" s="437">
        <v>1222</v>
      </c>
      <c r="J115" s="17">
        <f t="shared" si="27"/>
        <v>4.8813613485659504E-2</v>
      </c>
      <c r="K115" s="81">
        <f t="shared" si="21"/>
        <v>0.36231884057971014</v>
      </c>
      <c r="M115"/>
      <c r="N115"/>
      <c r="O115"/>
    </row>
    <row r="116" spans="1:15" ht="15" customHeight="1">
      <c r="A116" s="577"/>
      <c r="B116" s="112" t="s">
        <v>156</v>
      </c>
      <c r="C116" s="130">
        <v>744</v>
      </c>
      <c r="D116" s="130">
        <v>699</v>
      </c>
      <c r="E116" s="17">
        <f t="shared" si="26"/>
        <v>5.092525134780708E-2</v>
      </c>
      <c r="F116" s="81">
        <f t="shared" si="20"/>
        <v>-6.0483870967741937E-2</v>
      </c>
      <c r="G116" s="18"/>
      <c r="H116" s="437">
        <v>746</v>
      </c>
      <c r="I116" s="437">
        <v>699</v>
      </c>
      <c r="J116" s="17">
        <f t="shared" si="27"/>
        <v>2.7922026044579371E-2</v>
      </c>
      <c r="K116" s="81">
        <f t="shared" si="21"/>
        <v>-6.3002680965147453E-2</v>
      </c>
      <c r="M116"/>
      <c r="N116"/>
      <c r="O116"/>
    </row>
    <row r="117" spans="1:15" ht="15" customHeight="1">
      <c r="A117" s="577"/>
      <c r="B117" s="112" t="s">
        <v>191</v>
      </c>
      <c r="C117" s="130">
        <v>90</v>
      </c>
      <c r="D117" s="130">
        <v>90</v>
      </c>
      <c r="E117" s="17">
        <f t="shared" si="26"/>
        <v>6.556899315168294E-3</v>
      </c>
      <c r="F117" s="81">
        <f t="shared" si="20"/>
        <v>0</v>
      </c>
      <c r="G117" s="18"/>
      <c r="H117" s="437">
        <v>204</v>
      </c>
      <c r="I117" s="437">
        <v>233</v>
      </c>
      <c r="J117" s="17">
        <f t="shared" si="27"/>
        <v>9.3073420148597902E-3</v>
      </c>
      <c r="K117" s="81">
        <f t="shared" si="21"/>
        <v>0.14215686274509803</v>
      </c>
      <c r="M117"/>
      <c r="N117"/>
      <c r="O117"/>
    </row>
    <row r="118" spans="1:15" ht="15" customHeight="1">
      <c r="A118" s="577"/>
      <c r="B118" s="112" t="s">
        <v>86</v>
      </c>
      <c r="C118" s="130">
        <v>147</v>
      </c>
      <c r="D118" s="130">
        <v>119</v>
      </c>
      <c r="E118" s="17">
        <f t="shared" si="26"/>
        <v>8.6696779833891884E-3</v>
      </c>
      <c r="F118" s="81">
        <f t="shared" si="20"/>
        <v>-0.19047619047619047</v>
      </c>
      <c r="G118" s="18"/>
      <c r="H118" s="437">
        <v>229</v>
      </c>
      <c r="I118" s="437">
        <v>203</v>
      </c>
      <c r="J118" s="17">
        <f t="shared" si="27"/>
        <v>8.1089717983542382E-3</v>
      </c>
      <c r="K118" s="81">
        <f t="shared" si="21"/>
        <v>-0.11353711790393013</v>
      </c>
      <c r="M118"/>
      <c r="N118"/>
      <c r="O118"/>
    </row>
    <row r="119" spans="1:15" ht="15" customHeight="1">
      <c r="A119" s="577"/>
      <c r="B119" s="112" t="s">
        <v>277</v>
      </c>
      <c r="C119" s="130">
        <v>1336</v>
      </c>
      <c r="D119" s="130">
        <v>1325</v>
      </c>
      <c r="E119" s="17">
        <f t="shared" ref="E119:E126" si="28">D119/D$132</f>
        <v>9.6532128806644329E-2</v>
      </c>
      <c r="F119" s="81">
        <f t="shared" ref="F119:F126" si="29">IF(ISERROR((D119-C119)/C119),".",(D119-C119)/C119)</f>
        <v>-8.2335329341317372E-3</v>
      </c>
      <c r="G119" s="18"/>
      <c r="H119" s="437">
        <v>2153</v>
      </c>
      <c r="I119" s="437">
        <v>1935</v>
      </c>
      <c r="J119" s="17">
        <f t="shared" ref="J119:J127" si="30">I119/I$132</f>
        <v>7.7294878964608127E-2</v>
      </c>
      <c r="K119" s="81">
        <f t="shared" ref="K119:K127" si="31">IF(ISERROR((I119-H119)/H119),".",(I119-H119)/H119)</f>
        <v>-0.10125406409660938</v>
      </c>
      <c r="M119"/>
      <c r="N119"/>
      <c r="O119"/>
    </row>
    <row r="120" spans="1:15" ht="15" customHeight="1">
      <c r="A120" s="577"/>
      <c r="B120" s="112" t="s">
        <v>87</v>
      </c>
      <c r="C120" s="130">
        <v>1811</v>
      </c>
      <c r="D120" s="130">
        <v>1329</v>
      </c>
      <c r="E120" s="17">
        <f t="shared" si="28"/>
        <v>9.6823546553985132E-2</v>
      </c>
      <c r="F120" s="81">
        <f t="shared" si="29"/>
        <v>-0.26615129762562123</v>
      </c>
      <c r="G120" s="18"/>
      <c r="H120" s="437">
        <v>3224</v>
      </c>
      <c r="I120" s="437">
        <v>2086</v>
      </c>
      <c r="J120" s="17">
        <f t="shared" si="30"/>
        <v>8.3326675721019414E-2</v>
      </c>
      <c r="K120" s="81">
        <f t="shared" si="31"/>
        <v>-0.3529776674937965</v>
      </c>
      <c r="M120"/>
      <c r="N120"/>
      <c r="O120"/>
    </row>
    <row r="121" spans="1:15" ht="15" customHeight="1">
      <c r="A121" s="577"/>
      <c r="B121" s="112" t="s">
        <v>133</v>
      </c>
      <c r="C121" s="130">
        <v>1568</v>
      </c>
      <c r="D121" s="130">
        <v>1379</v>
      </c>
      <c r="E121" s="17">
        <f t="shared" si="28"/>
        <v>0.1004662683957453</v>
      </c>
      <c r="F121" s="81">
        <f t="shared" si="29"/>
        <v>-0.12053571428571429</v>
      </c>
      <c r="G121" s="18"/>
      <c r="H121" s="437">
        <v>2761</v>
      </c>
      <c r="I121" s="437">
        <v>2301</v>
      </c>
      <c r="J121" s="17">
        <f t="shared" si="30"/>
        <v>9.1914995605975866E-2</v>
      </c>
      <c r="K121" s="81">
        <f t="shared" si="31"/>
        <v>-0.16660630206446939</v>
      </c>
      <c r="M121"/>
      <c r="N121"/>
      <c r="O121"/>
    </row>
    <row r="122" spans="1:15" ht="15" customHeight="1">
      <c r="A122" s="577"/>
      <c r="B122" s="112" t="s">
        <v>234</v>
      </c>
      <c r="C122" s="130">
        <v>7</v>
      </c>
      <c r="D122" s="130">
        <v>27</v>
      </c>
      <c r="E122" s="17">
        <f t="shared" si="28"/>
        <v>1.967069794550488E-3</v>
      </c>
      <c r="F122" s="81">
        <f t="shared" si="29"/>
        <v>2.8571428571428572</v>
      </c>
      <c r="G122" s="18"/>
      <c r="H122" s="437">
        <v>30</v>
      </c>
      <c r="I122" s="437">
        <v>45</v>
      </c>
      <c r="J122" s="17">
        <f t="shared" si="30"/>
        <v>1.7975553247583287E-3</v>
      </c>
      <c r="K122" s="81">
        <f t="shared" si="31"/>
        <v>0.5</v>
      </c>
      <c r="M122"/>
      <c r="N122"/>
      <c r="O122"/>
    </row>
    <row r="123" spans="1:15" ht="15" customHeight="1">
      <c r="A123" s="577"/>
      <c r="B123" s="112" t="s">
        <v>227</v>
      </c>
      <c r="C123" s="130">
        <v>706</v>
      </c>
      <c r="D123" s="130">
        <v>606</v>
      </c>
      <c r="E123" s="17">
        <f t="shared" si="28"/>
        <v>4.4149788722133175E-2</v>
      </c>
      <c r="F123" s="81">
        <f t="shared" si="29"/>
        <v>-0.14164305949008499</v>
      </c>
      <c r="G123" s="18"/>
      <c r="H123" s="437">
        <v>1530</v>
      </c>
      <c r="I123" s="437">
        <v>1396</v>
      </c>
      <c r="J123" s="17">
        <f t="shared" si="30"/>
        <v>5.5764160741391705E-2</v>
      </c>
      <c r="K123" s="81">
        <f t="shared" si="31"/>
        <v>-8.7581699346405223E-2</v>
      </c>
      <c r="M123"/>
      <c r="N123"/>
      <c r="O123"/>
    </row>
    <row r="124" spans="1:15" ht="15" customHeight="1">
      <c r="A124" s="577"/>
      <c r="B124" s="112" t="s">
        <v>273</v>
      </c>
      <c r="C124" s="130">
        <v>8</v>
      </c>
      <c r="D124" s="130">
        <v>120</v>
      </c>
      <c r="E124" s="17">
        <f t="shared" si="28"/>
        <v>8.7425324202243925E-3</v>
      </c>
      <c r="F124" s="81">
        <f t="shared" si="29"/>
        <v>14</v>
      </c>
      <c r="G124" s="18"/>
      <c r="H124" s="437">
        <v>44</v>
      </c>
      <c r="I124" s="437">
        <v>136</v>
      </c>
      <c r="J124" s="17">
        <f t="shared" si="30"/>
        <v>5.4326116481585047E-3</v>
      </c>
      <c r="K124" s="81">
        <f t="shared" si="31"/>
        <v>2.0909090909090908</v>
      </c>
      <c r="M124"/>
      <c r="N124"/>
      <c r="O124"/>
    </row>
    <row r="125" spans="1:15" ht="15" customHeight="1">
      <c r="A125" s="577"/>
      <c r="B125" s="112" t="s">
        <v>139</v>
      </c>
      <c r="C125" s="130">
        <v>91</v>
      </c>
      <c r="D125" s="130">
        <v>62</v>
      </c>
      <c r="E125" s="17">
        <f t="shared" si="28"/>
        <v>4.5169750837826027E-3</v>
      </c>
      <c r="F125" s="81">
        <f t="shared" si="29"/>
        <v>-0.31868131868131866</v>
      </c>
      <c r="G125" s="18"/>
      <c r="H125" s="437">
        <v>188</v>
      </c>
      <c r="I125" s="437">
        <v>158</v>
      </c>
      <c r="J125" s="17">
        <f t="shared" si="30"/>
        <v>6.3114164735959093E-3</v>
      </c>
      <c r="K125" s="81">
        <f t="shared" si="31"/>
        <v>-0.15957446808510639</v>
      </c>
      <c r="M125"/>
      <c r="N125"/>
      <c r="O125"/>
    </row>
    <row r="126" spans="1:15" ht="15" customHeight="1">
      <c r="A126" s="577"/>
      <c r="B126" s="112" t="s">
        <v>274</v>
      </c>
      <c r="C126" s="130">
        <v>194</v>
      </c>
      <c r="D126" s="130">
        <v>261</v>
      </c>
      <c r="E126" s="17">
        <f t="shared" si="28"/>
        <v>1.901500801398805E-2</v>
      </c>
      <c r="F126" s="81">
        <f t="shared" si="29"/>
        <v>0.34536082474226804</v>
      </c>
      <c r="G126" s="18"/>
      <c r="H126" s="437">
        <v>263</v>
      </c>
      <c r="I126" s="437">
        <v>453</v>
      </c>
      <c r="J126" s="17">
        <f t="shared" si="30"/>
        <v>1.8095390269233843E-2</v>
      </c>
      <c r="K126" s="81">
        <f t="shared" si="31"/>
        <v>0.72243346007604559</v>
      </c>
      <c r="M126"/>
      <c r="N126"/>
      <c r="O126"/>
    </row>
    <row r="127" spans="1:15" ht="15" customHeight="1">
      <c r="A127" s="577"/>
      <c r="B127" s="112" t="s">
        <v>192</v>
      </c>
      <c r="C127" s="130">
        <v>396</v>
      </c>
      <c r="D127" s="130">
        <v>1228</v>
      </c>
      <c r="E127" s="17">
        <f t="shared" ref="E127:E132" si="32">D127/D$132</f>
        <v>8.9465248433629602E-2</v>
      </c>
      <c r="F127" s="81">
        <f t="shared" ref="F127:F171" si="33">IF(ISERROR((D127-C127)/C127),".",(D127-C127)/C127)</f>
        <v>2.1010101010101012</v>
      </c>
      <c r="G127" s="18"/>
      <c r="H127" s="437">
        <v>1337</v>
      </c>
      <c r="I127" s="437">
        <v>2473</v>
      </c>
      <c r="J127" s="17">
        <f t="shared" si="30"/>
        <v>9.8785651513941045E-2</v>
      </c>
      <c r="K127" s="81">
        <f t="shared" si="31"/>
        <v>0.84966342557965591</v>
      </c>
      <c r="M127"/>
      <c r="N127"/>
      <c r="O127"/>
    </row>
    <row r="128" spans="1:15" ht="15" customHeight="1">
      <c r="A128" s="577"/>
      <c r="B128" s="112" t="s">
        <v>193</v>
      </c>
      <c r="C128" s="130">
        <v>297</v>
      </c>
      <c r="D128" s="130">
        <v>263</v>
      </c>
      <c r="E128" s="17">
        <f t="shared" si="32"/>
        <v>1.9160716887658458E-2</v>
      </c>
      <c r="F128" s="81">
        <f t="shared" si="33"/>
        <v>-0.11447811447811448</v>
      </c>
      <c r="G128" s="18"/>
      <c r="H128" s="437">
        <v>493</v>
      </c>
      <c r="I128" s="437">
        <v>493</v>
      </c>
      <c r="J128" s="17">
        <f>I128/I$132</f>
        <v>1.969321722457458E-2</v>
      </c>
      <c r="K128" s="81">
        <f t="shared" ref="K128:K171" si="34">IF(ISERROR((I128-H128)/H128),".",(I128-H128)/H128)</f>
        <v>0</v>
      </c>
      <c r="M128"/>
      <c r="N128"/>
      <c r="O128"/>
    </row>
    <row r="129" spans="1:15" ht="15" customHeight="1">
      <c r="A129" s="577"/>
      <c r="B129" s="112" t="s">
        <v>145</v>
      </c>
      <c r="C129" s="130">
        <v>615</v>
      </c>
      <c r="D129" s="130">
        <v>627</v>
      </c>
      <c r="E129" s="17">
        <f t="shared" si="32"/>
        <v>4.5679731895672447E-2</v>
      </c>
      <c r="F129" s="81">
        <f t="shared" si="33"/>
        <v>1.9512195121951219E-2</v>
      </c>
      <c r="G129" s="18"/>
      <c r="H129" s="437">
        <v>1427</v>
      </c>
      <c r="I129" s="437">
        <v>1413</v>
      </c>
      <c r="J129" s="17">
        <f>I129/I$132</f>
        <v>5.6443237197411518E-2</v>
      </c>
      <c r="K129" s="81">
        <f t="shared" si="34"/>
        <v>-9.8107918710581641E-3</v>
      </c>
      <c r="M129"/>
      <c r="N129"/>
      <c r="O129"/>
    </row>
    <row r="130" spans="1:15" ht="15" customHeight="1">
      <c r="A130" s="577"/>
      <c r="B130" s="112" t="s">
        <v>194</v>
      </c>
      <c r="C130" s="130">
        <v>469</v>
      </c>
      <c r="D130" s="130">
        <v>166</v>
      </c>
      <c r="E130" s="17">
        <f t="shared" si="32"/>
        <v>1.2093836514643741E-2</v>
      </c>
      <c r="F130" s="81">
        <f t="shared" si="33"/>
        <v>-0.64605543710021318</v>
      </c>
      <c r="G130" s="18"/>
      <c r="H130" s="437">
        <v>2352</v>
      </c>
      <c r="I130" s="437">
        <v>1131</v>
      </c>
      <c r="J130" s="17">
        <f>I130/I$132</f>
        <v>4.5178557162259325E-2</v>
      </c>
      <c r="K130" s="81">
        <f t="shared" si="34"/>
        <v>-0.51913265306122447</v>
      </c>
      <c r="M130"/>
      <c r="N130"/>
      <c r="O130"/>
    </row>
    <row r="131" spans="1:15" ht="15" customHeight="1">
      <c r="A131" s="577"/>
      <c r="B131" s="112" t="s">
        <v>157</v>
      </c>
      <c r="C131" s="130">
        <v>189</v>
      </c>
      <c r="D131" s="130">
        <v>155</v>
      </c>
      <c r="E131" s="17">
        <f t="shared" si="32"/>
        <v>1.1292437709456506E-2</v>
      </c>
      <c r="F131" s="81">
        <f t="shared" si="33"/>
        <v>-0.17989417989417988</v>
      </c>
      <c r="G131" s="18"/>
      <c r="H131" s="437">
        <v>669</v>
      </c>
      <c r="I131" s="437">
        <v>565</v>
      </c>
      <c r="J131" s="17">
        <f>I131/I$132</f>
        <v>2.2569305744187904E-2</v>
      </c>
      <c r="K131" s="81">
        <f t="shared" si="34"/>
        <v>-0.15545590433482809</v>
      </c>
      <c r="M131"/>
      <c r="N131"/>
      <c r="O131"/>
    </row>
    <row r="132" spans="1:15" ht="15" customHeight="1">
      <c r="A132" s="578"/>
      <c r="B132" s="113" t="s">
        <v>102</v>
      </c>
      <c r="C132" s="438">
        <v>14763</v>
      </c>
      <c r="D132" s="438">
        <v>13726</v>
      </c>
      <c r="E132" s="14">
        <f t="shared" si="32"/>
        <v>1</v>
      </c>
      <c r="F132" s="249">
        <f t="shared" si="33"/>
        <v>-7.0243175506333397E-2</v>
      </c>
      <c r="G132" s="300"/>
      <c r="H132" s="439">
        <v>29178</v>
      </c>
      <c r="I132" s="439">
        <v>25034</v>
      </c>
      <c r="J132" s="14">
        <f>I132/I$132</f>
        <v>1</v>
      </c>
      <c r="K132" s="249">
        <f t="shared" si="34"/>
        <v>-0.14202481321543628</v>
      </c>
      <c r="M132"/>
      <c r="N132"/>
      <c r="O132"/>
    </row>
    <row r="133" spans="1:15" ht="15" customHeight="1">
      <c r="A133" s="576" t="s">
        <v>61</v>
      </c>
      <c r="B133" s="152" t="s">
        <v>158</v>
      </c>
      <c r="C133" s="440">
        <v>486</v>
      </c>
      <c r="D133" s="440">
        <v>494</v>
      </c>
      <c r="E133" s="150">
        <f t="shared" ref="E133:E143" si="35">D133/D$143</f>
        <v>7.30985498668245E-2</v>
      </c>
      <c r="F133" s="308">
        <f t="shared" si="33"/>
        <v>1.646090534979424E-2</v>
      </c>
      <c r="G133" s="154"/>
      <c r="H133" s="441">
        <v>1012</v>
      </c>
      <c r="I133" s="441">
        <v>1120</v>
      </c>
      <c r="J133" s="150">
        <f t="shared" ref="J133:J143" si="36">I133/I$143</f>
        <v>8.0802250919847052E-2</v>
      </c>
      <c r="K133" s="308">
        <f t="shared" si="34"/>
        <v>0.1067193675889328</v>
      </c>
      <c r="M133"/>
      <c r="N133"/>
      <c r="O133"/>
    </row>
    <row r="134" spans="1:15" ht="15" customHeight="1">
      <c r="A134" s="577"/>
      <c r="B134" s="112" t="s">
        <v>88</v>
      </c>
      <c r="C134" s="432">
        <v>2363</v>
      </c>
      <c r="D134" s="432">
        <v>2756</v>
      </c>
      <c r="E134" s="17">
        <f t="shared" si="35"/>
        <v>0.40781296241491566</v>
      </c>
      <c r="F134" s="81">
        <f t="shared" si="33"/>
        <v>0.16631400761743545</v>
      </c>
      <c r="G134" s="7"/>
      <c r="H134" s="433">
        <v>5175</v>
      </c>
      <c r="I134" s="433">
        <v>5610</v>
      </c>
      <c r="J134" s="17">
        <f t="shared" si="36"/>
        <v>0.40473270326816246</v>
      </c>
      <c r="K134" s="81">
        <f t="shared" si="34"/>
        <v>8.4057971014492749E-2</v>
      </c>
      <c r="M134"/>
      <c r="N134"/>
      <c r="O134"/>
    </row>
    <row r="135" spans="1:15" ht="15" customHeight="1">
      <c r="A135" s="577"/>
      <c r="B135" s="112" t="s">
        <v>89</v>
      </c>
      <c r="C135" s="432">
        <v>353</v>
      </c>
      <c r="D135" s="432">
        <v>201</v>
      </c>
      <c r="E135" s="17">
        <f t="shared" si="35"/>
        <v>2.9742527374963006E-2</v>
      </c>
      <c r="F135" s="81">
        <f t="shared" si="33"/>
        <v>-0.43059490084985835</v>
      </c>
      <c r="G135" s="18"/>
      <c r="H135" s="433">
        <v>765</v>
      </c>
      <c r="I135" s="433">
        <v>672</v>
      </c>
      <c r="J135" s="17">
        <f t="shared" si="36"/>
        <v>4.8481350551908234E-2</v>
      </c>
      <c r="K135" s="81">
        <f t="shared" si="34"/>
        <v>-0.12156862745098039</v>
      </c>
      <c r="M135"/>
      <c r="N135"/>
      <c r="O135"/>
    </row>
    <row r="136" spans="1:15" ht="15" customHeight="1">
      <c r="A136" s="577"/>
      <c r="B136" s="112" t="s">
        <v>159</v>
      </c>
      <c r="C136" s="432">
        <v>1737</v>
      </c>
      <c r="D136" s="432">
        <v>1789</v>
      </c>
      <c r="E136" s="17">
        <f t="shared" si="35"/>
        <v>0.26472329091447172</v>
      </c>
      <c r="F136" s="81">
        <f t="shared" si="33"/>
        <v>2.9936672423719057E-2</v>
      </c>
      <c r="G136" s="18"/>
      <c r="H136" s="433">
        <v>4677</v>
      </c>
      <c r="I136" s="433">
        <v>4161</v>
      </c>
      <c r="J136" s="17">
        <f t="shared" si="36"/>
        <v>0.30019479114061037</v>
      </c>
      <c r="K136" s="81">
        <f t="shared" si="34"/>
        <v>-0.11032713277742143</v>
      </c>
      <c r="M136"/>
      <c r="N136"/>
      <c r="O136"/>
    </row>
    <row r="137" spans="1:15" ht="15" customHeight="1">
      <c r="A137" s="577"/>
      <c r="B137" s="112" t="s">
        <v>195</v>
      </c>
      <c r="C137" s="432">
        <v>42</v>
      </c>
      <c r="D137" s="432">
        <v>57</v>
      </c>
      <c r="E137" s="17">
        <f t="shared" si="35"/>
        <v>8.4344480615566736E-3</v>
      </c>
      <c r="F137" s="81">
        <f t="shared" si="33"/>
        <v>0.35714285714285715</v>
      </c>
      <c r="G137" s="18"/>
      <c r="H137" s="433">
        <v>67</v>
      </c>
      <c r="I137" s="433">
        <v>81</v>
      </c>
      <c r="J137" s="17">
        <f t="shared" si="36"/>
        <v>5.8437342183103669E-3</v>
      </c>
      <c r="K137" s="81">
        <f t="shared" si="34"/>
        <v>0.20895522388059701</v>
      </c>
      <c r="M137"/>
      <c r="N137"/>
      <c r="O137"/>
    </row>
    <row r="138" spans="1:15" ht="15" customHeight="1">
      <c r="A138" s="577"/>
      <c r="B138" s="112" t="s">
        <v>244</v>
      </c>
      <c r="C138" s="432">
        <v>1441</v>
      </c>
      <c r="D138" s="432">
        <v>1294</v>
      </c>
      <c r="E138" s="17">
        <f t="shared" si="35"/>
        <v>0.19147676827463747</v>
      </c>
      <c r="F138" s="81">
        <f t="shared" si="33"/>
        <v>-0.10201249132546843</v>
      </c>
      <c r="G138" s="18"/>
      <c r="H138" s="433">
        <v>1971</v>
      </c>
      <c r="I138" s="433">
        <v>1770</v>
      </c>
      <c r="J138" s="17">
        <f t="shared" si="36"/>
        <v>0.12769641440011542</v>
      </c>
      <c r="K138" s="81">
        <f t="shared" si="34"/>
        <v>-0.1019786910197869</v>
      </c>
      <c r="M138"/>
      <c r="N138"/>
      <c r="O138"/>
    </row>
    <row r="139" spans="1:15" ht="15" customHeight="1">
      <c r="A139" s="577"/>
      <c r="B139" s="112" t="s">
        <v>134</v>
      </c>
      <c r="C139" s="432">
        <v>31</v>
      </c>
      <c r="D139" s="432">
        <v>22</v>
      </c>
      <c r="E139" s="17">
        <f t="shared" si="35"/>
        <v>3.2554010062148565E-3</v>
      </c>
      <c r="F139" s="81">
        <f t="shared" si="33"/>
        <v>-0.29032258064516131</v>
      </c>
      <c r="G139" s="7"/>
      <c r="H139" s="433">
        <v>76</v>
      </c>
      <c r="I139" s="433">
        <v>71</v>
      </c>
      <c r="J139" s="17">
        <f t="shared" si="36"/>
        <v>5.1222855493831612E-3</v>
      </c>
      <c r="K139" s="81">
        <f t="shared" si="34"/>
        <v>-6.5789473684210523E-2</v>
      </c>
      <c r="M139"/>
      <c r="N139"/>
      <c r="O139"/>
    </row>
    <row r="140" spans="1:15" ht="15" customHeight="1">
      <c r="A140" s="577"/>
      <c r="B140" s="19" t="s">
        <v>298</v>
      </c>
      <c r="C140" s="432">
        <v>0</v>
      </c>
      <c r="D140" s="432">
        <v>12</v>
      </c>
      <c r="E140" s="17">
        <f t="shared" si="35"/>
        <v>1.7756732761171944E-3</v>
      </c>
      <c r="F140" s="81" t="str">
        <f t="shared" si="33"/>
        <v>.</v>
      </c>
      <c r="G140" s="7"/>
      <c r="H140" s="433">
        <v>0</v>
      </c>
      <c r="I140" s="433">
        <v>12</v>
      </c>
      <c r="J140" s="17">
        <f t="shared" si="36"/>
        <v>8.6573840271264699E-4</v>
      </c>
      <c r="K140" s="81" t="str">
        <f t="shared" si="34"/>
        <v>.</v>
      </c>
      <c r="M140"/>
      <c r="N140"/>
      <c r="O140"/>
    </row>
    <row r="141" spans="1:15" ht="15" customHeight="1">
      <c r="A141" s="577"/>
      <c r="B141" s="112" t="s">
        <v>142</v>
      </c>
      <c r="C141" s="432">
        <v>135</v>
      </c>
      <c r="D141" s="432">
        <v>119</v>
      </c>
      <c r="E141" s="17">
        <f t="shared" si="35"/>
        <v>1.7608759988162179E-2</v>
      </c>
      <c r="F141" s="81">
        <f t="shared" si="33"/>
        <v>-0.11851851851851852</v>
      </c>
      <c r="G141" s="18"/>
      <c r="H141" s="433">
        <v>304</v>
      </c>
      <c r="I141" s="433">
        <v>316</v>
      </c>
      <c r="J141" s="17">
        <f t="shared" si="36"/>
        <v>2.2797777938099704E-2</v>
      </c>
      <c r="K141" s="81">
        <f t="shared" si="34"/>
        <v>3.9473684210526314E-2</v>
      </c>
      <c r="M141"/>
      <c r="N141"/>
      <c r="O141"/>
    </row>
    <row r="142" spans="1:15" ht="15" customHeight="1">
      <c r="A142" s="577"/>
      <c r="B142" s="19" t="s">
        <v>245</v>
      </c>
      <c r="C142" s="432">
        <v>28</v>
      </c>
      <c r="D142" s="432">
        <v>14</v>
      </c>
      <c r="E142" s="17">
        <f t="shared" si="35"/>
        <v>2.0716188221367266E-3</v>
      </c>
      <c r="F142" s="81">
        <f t="shared" si="33"/>
        <v>-0.5</v>
      </c>
      <c r="G142" s="442"/>
      <c r="H142" s="443">
        <v>43</v>
      </c>
      <c r="I142" s="443">
        <v>48</v>
      </c>
      <c r="J142" s="17">
        <f t="shared" si="36"/>
        <v>3.4629536108505879E-3</v>
      </c>
      <c r="K142" s="81">
        <f t="shared" si="34"/>
        <v>0.11627906976744186</v>
      </c>
      <c r="M142"/>
      <c r="N142"/>
      <c r="O142"/>
    </row>
    <row r="143" spans="1:15" ht="15" customHeight="1">
      <c r="A143" s="578"/>
      <c r="B143" s="113" t="s">
        <v>103</v>
      </c>
      <c r="C143" s="444">
        <v>6616</v>
      </c>
      <c r="D143" s="444">
        <v>6758</v>
      </c>
      <c r="E143" s="15">
        <f t="shared" si="35"/>
        <v>1</v>
      </c>
      <c r="F143" s="120">
        <f t="shared" si="33"/>
        <v>2.1463119709794438E-2</v>
      </c>
      <c r="G143" s="16"/>
      <c r="H143" s="445">
        <v>14090</v>
      </c>
      <c r="I143" s="445">
        <v>13861</v>
      </c>
      <c r="J143" s="14">
        <f t="shared" si="36"/>
        <v>1</v>
      </c>
      <c r="K143" s="120">
        <f t="shared" si="34"/>
        <v>-1.6252661462029808E-2</v>
      </c>
      <c r="M143"/>
      <c r="N143"/>
      <c r="O143"/>
    </row>
    <row r="144" spans="1:15" ht="15" customHeight="1">
      <c r="A144" s="576" t="s">
        <v>68</v>
      </c>
      <c r="B144" s="163" t="s">
        <v>135</v>
      </c>
      <c r="C144" s="151">
        <v>1149</v>
      </c>
      <c r="D144" s="151">
        <v>1502</v>
      </c>
      <c r="E144" s="17">
        <f>D144/D$150</f>
        <v>0.41309130913091308</v>
      </c>
      <c r="F144" s="308">
        <f t="shared" si="33"/>
        <v>0.30722367275892082</v>
      </c>
      <c r="G144" s="151"/>
      <c r="H144" s="151">
        <v>1867</v>
      </c>
      <c r="I144" s="151">
        <v>2256</v>
      </c>
      <c r="J144" s="150">
        <f t="shared" ref="J144:J150" si="37">I144/I$150</f>
        <v>0.41592920353982299</v>
      </c>
      <c r="K144" s="308">
        <f t="shared" si="34"/>
        <v>0.20835565077664703</v>
      </c>
      <c r="M144"/>
      <c r="N144"/>
      <c r="O144"/>
    </row>
    <row r="145" spans="1:15" ht="15" customHeight="1">
      <c r="A145" s="577"/>
      <c r="B145" s="112" t="s">
        <v>221</v>
      </c>
      <c r="C145" s="446">
        <v>867</v>
      </c>
      <c r="D145" s="446">
        <v>1448</v>
      </c>
      <c r="E145" s="17">
        <f t="shared" ref="E145:E150" si="38">D145/D$150</f>
        <v>0.39823982398239827</v>
      </c>
      <c r="F145" s="81">
        <f t="shared" si="33"/>
        <v>0.67012687427912343</v>
      </c>
      <c r="G145" s="7"/>
      <c r="H145" s="142">
        <v>1765</v>
      </c>
      <c r="I145" s="142">
        <v>1911</v>
      </c>
      <c r="J145" s="17">
        <f t="shared" si="37"/>
        <v>0.35232300884955753</v>
      </c>
      <c r="K145" s="81">
        <f t="shared" si="34"/>
        <v>8.2719546742209632E-2</v>
      </c>
      <c r="M145"/>
      <c r="N145"/>
      <c r="O145"/>
    </row>
    <row r="146" spans="1:15" ht="15" customHeight="1">
      <c r="A146" s="577"/>
      <c r="B146" s="112" t="s">
        <v>232</v>
      </c>
      <c r="C146" s="446">
        <v>472</v>
      </c>
      <c r="D146" s="446">
        <v>661</v>
      </c>
      <c r="E146" s="17">
        <f t="shared" si="38"/>
        <v>0.18179317931793179</v>
      </c>
      <c r="F146" s="81">
        <f t="shared" si="33"/>
        <v>0.40042372881355931</v>
      </c>
      <c r="G146" s="18"/>
      <c r="H146" s="142">
        <v>913</v>
      </c>
      <c r="I146" s="142">
        <v>1198</v>
      </c>
      <c r="J146" s="17">
        <f t="shared" si="37"/>
        <v>0.22087020648967551</v>
      </c>
      <c r="K146" s="81">
        <f t="shared" si="34"/>
        <v>0.31215772179627599</v>
      </c>
      <c r="M146"/>
      <c r="N146"/>
      <c r="O146"/>
    </row>
    <row r="147" spans="1:15" ht="15" customHeight="1">
      <c r="A147" s="577"/>
      <c r="B147" s="112" t="s">
        <v>196</v>
      </c>
      <c r="C147" s="446">
        <v>0</v>
      </c>
      <c r="D147" s="446">
        <v>0</v>
      </c>
      <c r="E147" s="17">
        <f t="shared" si="38"/>
        <v>0</v>
      </c>
      <c r="F147" s="81" t="str">
        <f>IF(ISERROR((D147-C147)/C147),".",(D147-C147)/C147)</f>
        <v>.</v>
      </c>
      <c r="G147" s="18"/>
      <c r="H147" s="143">
        <v>0</v>
      </c>
      <c r="I147" s="143">
        <v>0</v>
      </c>
      <c r="J147" s="81">
        <f t="shared" si="37"/>
        <v>0</v>
      </c>
      <c r="K147" s="81" t="str">
        <f t="shared" si="34"/>
        <v>.</v>
      </c>
      <c r="M147"/>
      <c r="N147"/>
      <c r="O147"/>
    </row>
    <row r="148" spans="1:15" ht="15" customHeight="1">
      <c r="A148" s="577"/>
      <c r="B148" s="112" t="s">
        <v>197</v>
      </c>
      <c r="C148" s="446">
        <v>19</v>
      </c>
      <c r="D148" s="446">
        <v>25</v>
      </c>
      <c r="E148" s="17">
        <f t="shared" si="38"/>
        <v>6.8756875687568759E-3</v>
      </c>
      <c r="F148" s="81">
        <f t="shared" si="33"/>
        <v>0.31578947368421051</v>
      </c>
      <c r="G148" s="18"/>
      <c r="H148" s="143">
        <v>64</v>
      </c>
      <c r="I148" s="143">
        <v>59</v>
      </c>
      <c r="J148" s="81">
        <f t="shared" si="37"/>
        <v>1.0877581120943954E-2</v>
      </c>
      <c r="K148" s="81">
        <f t="shared" si="34"/>
        <v>-7.8125E-2</v>
      </c>
      <c r="M148"/>
      <c r="N148"/>
      <c r="O148"/>
    </row>
    <row r="149" spans="1:15" ht="15" customHeight="1">
      <c r="A149" s="577"/>
      <c r="B149" s="112" t="s">
        <v>90</v>
      </c>
      <c r="C149" s="446">
        <v>0</v>
      </c>
      <c r="D149" s="446">
        <v>0</v>
      </c>
      <c r="E149" s="17">
        <f t="shared" si="38"/>
        <v>0</v>
      </c>
      <c r="F149" s="81" t="str">
        <f t="shared" si="33"/>
        <v>.</v>
      </c>
      <c r="G149" s="18"/>
      <c r="H149" s="143">
        <v>0</v>
      </c>
      <c r="I149" s="143">
        <v>0</v>
      </c>
      <c r="J149" s="17">
        <f t="shared" si="37"/>
        <v>0</v>
      </c>
      <c r="K149" s="81" t="str">
        <f t="shared" si="34"/>
        <v>.</v>
      </c>
      <c r="M149"/>
      <c r="N149"/>
      <c r="O149"/>
    </row>
    <row r="150" spans="1:15" ht="15" customHeight="1">
      <c r="A150" s="578"/>
      <c r="B150" s="113" t="s">
        <v>104</v>
      </c>
      <c r="C150" s="447">
        <v>2507</v>
      </c>
      <c r="D150" s="447">
        <v>3636</v>
      </c>
      <c r="E150" s="15">
        <f t="shared" si="38"/>
        <v>1</v>
      </c>
      <c r="F150" s="249">
        <f t="shared" si="33"/>
        <v>0.45033905065815716</v>
      </c>
      <c r="G150" s="12"/>
      <c r="H150" s="448">
        <v>4609</v>
      </c>
      <c r="I150" s="448">
        <v>5424</v>
      </c>
      <c r="J150" s="14">
        <f t="shared" si="37"/>
        <v>1</v>
      </c>
      <c r="K150" s="249">
        <f t="shared" si="34"/>
        <v>0.17682794532436538</v>
      </c>
      <c r="M150"/>
      <c r="N150"/>
      <c r="O150"/>
    </row>
    <row r="151" spans="1:15" ht="15" customHeight="1">
      <c r="A151" s="576" t="s">
        <v>72</v>
      </c>
      <c r="B151" s="152" t="s">
        <v>198</v>
      </c>
      <c r="C151" s="449">
        <v>64</v>
      </c>
      <c r="D151" s="449">
        <v>50</v>
      </c>
      <c r="E151" s="17">
        <f>D151/D$165</f>
        <v>3.2564803959880162E-3</v>
      </c>
      <c r="F151" s="308">
        <f t="shared" si="33"/>
        <v>-0.21875</v>
      </c>
      <c r="G151" s="154"/>
      <c r="H151" s="450">
        <v>229</v>
      </c>
      <c r="I151" s="450">
        <v>215</v>
      </c>
      <c r="J151" s="150">
        <f>I151/I$165</f>
        <v>6.7151825592653902E-3</v>
      </c>
      <c r="K151" s="308">
        <f t="shared" si="34"/>
        <v>-6.1135371179039298E-2</v>
      </c>
      <c r="M151"/>
      <c r="N151"/>
      <c r="O151"/>
    </row>
    <row r="152" spans="1:15" ht="15" customHeight="1">
      <c r="A152" s="577"/>
      <c r="B152" s="112" t="s">
        <v>199</v>
      </c>
      <c r="C152" s="451">
        <v>47</v>
      </c>
      <c r="D152" s="451">
        <v>30</v>
      </c>
      <c r="E152" s="17">
        <f t="shared" ref="E152:E165" si="39">D152/D$165</f>
        <v>1.9538882375928096E-3</v>
      </c>
      <c r="F152" s="81">
        <f t="shared" si="33"/>
        <v>-0.36170212765957449</v>
      </c>
      <c r="G152" s="18"/>
      <c r="H152" s="452">
        <v>125</v>
      </c>
      <c r="I152" s="452">
        <v>101</v>
      </c>
      <c r="J152" s="17">
        <f>I152/I$165</f>
        <v>3.1545741324921135E-3</v>
      </c>
      <c r="K152" s="81">
        <f t="shared" si="34"/>
        <v>-0.192</v>
      </c>
      <c r="M152"/>
      <c r="N152"/>
      <c r="O152"/>
    </row>
    <row r="153" spans="1:15" ht="15" customHeight="1">
      <c r="A153" s="577"/>
      <c r="B153" s="112" t="s">
        <v>275</v>
      </c>
      <c r="C153" s="451">
        <v>21</v>
      </c>
      <c r="D153" s="451">
        <v>41</v>
      </c>
      <c r="E153" s="17">
        <f t="shared" si="39"/>
        <v>2.6703139247101731E-3</v>
      </c>
      <c r="F153" s="81">
        <f t="shared" ref="F153" si="40">IF(ISERROR((D153-C153)/C153),".",(D153-C153)/C153)</f>
        <v>0.95238095238095233</v>
      </c>
      <c r="G153" s="18"/>
      <c r="H153" s="452">
        <v>29</v>
      </c>
      <c r="I153" s="452">
        <v>66</v>
      </c>
      <c r="J153" s="17">
        <f t="shared" ref="J153" si="41">I153/I$165</f>
        <v>2.0614048786582128E-3</v>
      </c>
      <c r="K153" s="81">
        <f t="shared" ref="K153" si="42">IF(ISERROR((I153-H153)/H153),".",(I153-H153)/H153)</f>
        <v>1.2758620689655173</v>
      </c>
      <c r="M153"/>
      <c r="N153"/>
      <c r="O153"/>
    </row>
    <row r="154" spans="1:15" ht="15" customHeight="1">
      <c r="A154" s="577"/>
      <c r="B154" s="112" t="s">
        <v>200</v>
      </c>
      <c r="C154" s="451">
        <v>1205</v>
      </c>
      <c r="D154" s="451">
        <v>1238</v>
      </c>
      <c r="E154" s="17">
        <f t="shared" si="39"/>
        <v>8.0630454604663282E-2</v>
      </c>
      <c r="F154" s="81">
        <f t="shared" si="33"/>
        <v>2.7385892116182572E-2</v>
      </c>
      <c r="G154" s="18"/>
      <c r="H154" s="452">
        <v>3625</v>
      </c>
      <c r="I154" s="452">
        <v>3483</v>
      </c>
      <c r="J154" s="17">
        <f t="shared" ref="J154:J165" si="43">I154/I$165</f>
        <v>0.10878595746009932</v>
      </c>
      <c r="K154" s="81">
        <f t="shared" si="34"/>
        <v>-3.9172413793103447E-2</v>
      </c>
      <c r="M154"/>
      <c r="N154"/>
      <c r="O154"/>
    </row>
    <row r="155" spans="1:15" ht="15" customHeight="1">
      <c r="A155" s="577"/>
      <c r="B155" s="112" t="s">
        <v>201</v>
      </c>
      <c r="C155" s="451">
        <v>100</v>
      </c>
      <c r="D155" s="453" t="s">
        <v>300</v>
      </c>
      <c r="E155" s="453" t="s">
        <v>300</v>
      </c>
      <c r="F155" s="453" t="s">
        <v>300</v>
      </c>
      <c r="G155" s="453"/>
      <c r="H155" s="453">
        <v>208</v>
      </c>
      <c r="I155" s="453" t="s">
        <v>300</v>
      </c>
      <c r="J155" s="453" t="s">
        <v>300</v>
      </c>
      <c r="K155" s="453" t="s">
        <v>300</v>
      </c>
      <c r="M155"/>
      <c r="N155"/>
      <c r="O155"/>
    </row>
    <row r="156" spans="1:15" ht="15" customHeight="1">
      <c r="A156" s="577"/>
      <c r="B156" s="19" t="s">
        <v>299</v>
      </c>
      <c r="C156" s="451">
        <v>0</v>
      </c>
      <c r="D156" s="453" t="s">
        <v>301</v>
      </c>
      <c r="E156" s="453" t="s">
        <v>300</v>
      </c>
      <c r="F156" s="453" t="s">
        <v>300</v>
      </c>
      <c r="G156" s="453"/>
      <c r="H156" s="453">
        <v>0</v>
      </c>
      <c r="I156" s="453" t="s">
        <v>301</v>
      </c>
      <c r="J156" s="453" t="s">
        <v>300</v>
      </c>
      <c r="K156" s="453" t="s">
        <v>300</v>
      </c>
      <c r="M156"/>
      <c r="N156"/>
      <c r="O156"/>
    </row>
    <row r="157" spans="1:15" ht="15" customHeight="1">
      <c r="A157" s="577"/>
      <c r="B157" s="112" t="s">
        <v>160</v>
      </c>
      <c r="C157" s="451">
        <v>140</v>
      </c>
      <c r="D157" s="451">
        <v>151</v>
      </c>
      <c r="E157" s="17">
        <f t="shared" si="39"/>
        <v>9.8345707958838093E-3</v>
      </c>
      <c r="F157" s="81">
        <f t="shared" si="33"/>
        <v>7.857142857142857E-2</v>
      </c>
      <c r="G157" s="18"/>
      <c r="H157" s="452">
        <v>234</v>
      </c>
      <c r="I157" s="452">
        <v>238</v>
      </c>
      <c r="J157" s="17">
        <f t="shared" si="43"/>
        <v>7.4335509260705247E-3</v>
      </c>
      <c r="K157" s="81">
        <f t="shared" si="34"/>
        <v>1.7094017094017096E-2</v>
      </c>
      <c r="M157"/>
      <c r="N157"/>
      <c r="O157"/>
    </row>
    <row r="158" spans="1:15" ht="15" customHeight="1">
      <c r="A158" s="577"/>
      <c r="B158" s="112" t="s">
        <v>222</v>
      </c>
      <c r="C158" s="451">
        <v>341</v>
      </c>
      <c r="D158" s="451">
        <v>425</v>
      </c>
      <c r="E158" s="17">
        <f t="shared" si="39"/>
        <v>2.7680083365898136E-2</v>
      </c>
      <c r="F158" s="81">
        <f t="shared" si="33"/>
        <v>0.24633431085043989</v>
      </c>
      <c r="G158" s="18"/>
      <c r="H158" s="452">
        <v>632</v>
      </c>
      <c r="I158" s="452">
        <v>827</v>
      </c>
      <c r="J158" s="17">
        <f t="shared" si="43"/>
        <v>2.5830027797732455E-2</v>
      </c>
      <c r="K158" s="81">
        <f t="shared" si="34"/>
        <v>0.30854430379746833</v>
      </c>
      <c r="M158"/>
      <c r="N158"/>
      <c r="O158"/>
    </row>
    <row r="159" spans="1:15" ht="15" customHeight="1">
      <c r="A159" s="577"/>
      <c r="B159" s="112" t="s">
        <v>161</v>
      </c>
      <c r="C159" s="451">
        <v>78</v>
      </c>
      <c r="D159" s="451">
        <v>105</v>
      </c>
      <c r="E159" s="17">
        <f t="shared" si="39"/>
        <v>6.8386088315748337E-3</v>
      </c>
      <c r="F159" s="81">
        <f t="shared" si="33"/>
        <v>0.34615384615384615</v>
      </c>
      <c r="G159" s="18"/>
      <c r="H159" s="452">
        <v>227</v>
      </c>
      <c r="I159" s="452">
        <v>203</v>
      </c>
      <c r="J159" s="17">
        <f t="shared" si="43"/>
        <v>6.340381672236624E-3</v>
      </c>
      <c r="K159" s="81">
        <f t="shared" si="34"/>
        <v>-0.10572687224669604</v>
      </c>
      <c r="M159"/>
      <c r="N159"/>
      <c r="O159"/>
    </row>
    <row r="160" spans="1:15" ht="15" customHeight="1">
      <c r="A160" s="577"/>
      <c r="B160" s="112" t="s">
        <v>202</v>
      </c>
      <c r="C160" s="451">
        <v>108</v>
      </c>
      <c r="D160" s="451">
        <v>155</v>
      </c>
      <c r="E160" s="17">
        <f t="shared" si="39"/>
        <v>1.009508922756285E-2</v>
      </c>
      <c r="F160" s="81">
        <f t="shared" si="33"/>
        <v>0.43518518518518517</v>
      </c>
      <c r="G160" s="18"/>
      <c r="H160" s="452">
        <v>332</v>
      </c>
      <c r="I160" s="452">
        <v>305</v>
      </c>
      <c r="J160" s="17">
        <f t="shared" si="43"/>
        <v>9.5261892119811349E-3</v>
      </c>
      <c r="K160" s="81">
        <f t="shared" si="34"/>
        <v>-8.1325301204819275E-2</v>
      </c>
      <c r="M160"/>
      <c r="N160"/>
      <c r="O160"/>
    </row>
    <row r="161" spans="1:15" ht="15" customHeight="1">
      <c r="A161" s="577"/>
      <c r="B161" s="112" t="s">
        <v>167</v>
      </c>
      <c r="C161" s="451">
        <v>443</v>
      </c>
      <c r="D161" s="451">
        <v>399</v>
      </c>
      <c r="E161" s="17">
        <f t="shared" si="39"/>
        <v>2.5986713559984369E-2</v>
      </c>
      <c r="F161" s="81">
        <f t="shared" si="33"/>
        <v>-9.9322799097065456E-2</v>
      </c>
      <c r="G161" s="18"/>
      <c r="H161" s="452">
        <v>806</v>
      </c>
      <c r="I161" s="452">
        <v>663</v>
      </c>
      <c r="J161" s="17">
        <f t="shared" si="43"/>
        <v>2.070774900833932E-2</v>
      </c>
      <c r="K161" s="81">
        <f t="shared" si="34"/>
        <v>-0.17741935483870969</v>
      </c>
      <c r="M161"/>
      <c r="N161"/>
      <c r="O161"/>
    </row>
    <row r="162" spans="1:15" ht="15" customHeight="1">
      <c r="A162" s="577"/>
      <c r="B162" s="112" t="s">
        <v>140</v>
      </c>
      <c r="C162" s="451">
        <v>114</v>
      </c>
      <c r="D162" s="451">
        <v>122</v>
      </c>
      <c r="E162" s="17">
        <f t="shared" si="39"/>
        <v>7.9458121662107587E-3</v>
      </c>
      <c r="F162" s="81">
        <f t="shared" si="33"/>
        <v>7.0175438596491224E-2</v>
      </c>
      <c r="G162" s="18"/>
      <c r="H162" s="452">
        <v>302</v>
      </c>
      <c r="I162" s="452">
        <v>280</v>
      </c>
      <c r="J162" s="17">
        <f t="shared" si="43"/>
        <v>8.7453540306712055E-3</v>
      </c>
      <c r="K162" s="81">
        <f t="shared" si="34"/>
        <v>-7.2847682119205295E-2</v>
      </c>
      <c r="M162"/>
      <c r="N162"/>
      <c r="O162"/>
    </row>
    <row r="163" spans="1:15" ht="15" customHeight="1">
      <c r="A163" s="577"/>
      <c r="B163" s="112" t="s">
        <v>136</v>
      </c>
      <c r="C163" s="451">
        <v>272</v>
      </c>
      <c r="D163" s="451">
        <v>273</v>
      </c>
      <c r="E163" s="17">
        <f t="shared" si="39"/>
        <v>1.7780382962094568E-2</v>
      </c>
      <c r="F163" s="81">
        <f t="shared" si="33"/>
        <v>3.6764705882352941E-3</v>
      </c>
      <c r="G163" s="18"/>
      <c r="H163" s="452">
        <v>770</v>
      </c>
      <c r="I163" s="452">
        <v>736</v>
      </c>
      <c r="J163" s="17">
        <f t="shared" si="43"/>
        <v>2.2987787737764314E-2</v>
      </c>
      <c r="K163" s="81">
        <f t="shared" si="34"/>
        <v>-4.4155844155844157E-2</v>
      </c>
      <c r="M163"/>
      <c r="N163"/>
      <c r="O163"/>
    </row>
    <row r="164" spans="1:15" ht="15" customHeight="1">
      <c r="A164" s="577"/>
      <c r="B164" s="112" t="s">
        <v>203</v>
      </c>
      <c r="C164" s="453">
        <v>10640</v>
      </c>
      <c r="D164" s="453">
        <v>12345</v>
      </c>
      <c r="E164" s="17">
        <f t="shared" si="39"/>
        <v>0.80402500976944113</v>
      </c>
      <c r="F164" s="81">
        <f t="shared" si="33"/>
        <v>0.16024436090225563</v>
      </c>
      <c r="G164" s="442"/>
      <c r="H164" s="454">
        <v>23445</v>
      </c>
      <c r="I164" s="454">
        <v>24766</v>
      </c>
      <c r="J164" s="81">
        <f t="shared" si="43"/>
        <v>0.77352656401286812</v>
      </c>
      <c r="K164" s="81">
        <f t="shared" si="34"/>
        <v>5.6344636383024102E-2</v>
      </c>
      <c r="M164"/>
      <c r="N164"/>
      <c r="O164"/>
    </row>
    <row r="165" spans="1:15" ht="15" customHeight="1">
      <c r="A165" s="578"/>
      <c r="B165" s="113" t="s">
        <v>105</v>
      </c>
      <c r="C165" s="455">
        <v>13573</v>
      </c>
      <c r="D165" s="455">
        <v>15354</v>
      </c>
      <c r="E165" s="15">
        <f t="shared" si="39"/>
        <v>1</v>
      </c>
      <c r="F165" s="120">
        <f t="shared" si="33"/>
        <v>0.13121638547115597</v>
      </c>
      <c r="G165" s="16"/>
      <c r="H165" s="456">
        <v>30964</v>
      </c>
      <c r="I165" s="456">
        <v>32017</v>
      </c>
      <c r="J165" s="15">
        <f t="shared" si="43"/>
        <v>1</v>
      </c>
      <c r="K165" s="120">
        <f t="shared" si="34"/>
        <v>3.4007234207466736E-2</v>
      </c>
      <c r="M165"/>
      <c r="N165"/>
      <c r="O165"/>
    </row>
    <row r="166" spans="1:15" ht="15" customHeight="1">
      <c r="A166" s="576" t="s">
        <v>78</v>
      </c>
      <c r="B166" s="152" t="s">
        <v>223</v>
      </c>
      <c r="C166" s="151">
        <v>1447</v>
      </c>
      <c r="D166" s="151">
        <v>1017</v>
      </c>
      <c r="E166" s="8">
        <f>D166/D$168</f>
        <v>1</v>
      </c>
      <c r="F166" s="308">
        <f t="shared" si="33"/>
        <v>-0.29716655148583276</v>
      </c>
      <c r="G166" s="149"/>
      <c r="H166" s="151">
        <v>1889</v>
      </c>
      <c r="I166" s="151">
        <v>1569</v>
      </c>
      <c r="J166" s="149">
        <f>I166/I$168</f>
        <v>0.99240986717267554</v>
      </c>
      <c r="K166" s="308">
        <f t="shared" si="34"/>
        <v>-0.16940179989412388</v>
      </c>
      <c r="M166"/>
      <c r="N166"/>
      <c r="O166"/>
    </row>
    <row r="167" spans="1:15" ht="15" customHeight="1">
      <c r="A167" s="577"/>
      <c r="B167" s="112" t="s">
        <v>123</v>
      </c>
      <c r="C167" s="126">
        <v>0</v>
      </c>
      <c r="D167" s="126">
        <v>0</v>
      </c>
      <c r="E167" s="17">
        <f t="shared" ref="E167:E168" si="44">D167/D$168</f>
        <v>0</v>
      </c>
      <c r="F167" s="81" t="str">
        <f t="shared" si="33"/>
        <v>.</v>
      </c>
      <c r="G167" s="18"/>
      <c r="H167" s="457">
        <v>34</v>
      </c>
      <c r="I167" s="457">
        <v>12</v>
      </c>
      <c r="J167" s="17">
        <f t="shared" ref="J167:J168" si="45">I167/I$168</f>
        <v>7.5901328273244783E-3</v>
      </c>
      <c r="K167" s="81">
        <f t="shared" si="34"/>
        <v>-0.6470588235294118</v>
      </c>
      <c r="M167"/>
      <c r="N167"/>
      <c r="O167"/>
    </row>
    <row r="168" spans="1:15" ht="15" customHeight="1">
      <c r="A168" s="578"/>
      <c r="B168" s="113" t="s">
        <v>108</v>
      </c>
      <c r="C168" s="458">
        <v>1447</v>
      </c>
      <c r="D168" s="458">
        <v>1017</v>
      </c>
      <c r="E168" s="15">
        <f t="shared" si="44"/>
        <v>1</v>
      </c>
      <c r="F168" s="120">
        <f t="shared" si="33"/>
        <v>-0.29716655148583276</v>
      </c>
      <c r="G168" s="459"/>
      <c r="H168" s="460">
        <v>1923</v>
      </c>
      <c r="I168" s="460">
        <v>1581</v>
      </c>
      <c r="J168" s="15">
        <f t="shared" si="45"/>
        <v>1</v>
      </c>
      <c r="K168" s="120">
        <f t="shared" si="34"/>
        <v>-0.17784711388455537</v>
      </c>
      <c r="M168"/>
      <c r="N168"/>
      <c r="O168"/>
    </row>
    <row r="169" spans="1:15" ht="15" customHeight="1">
      <c r="A169" s="576" t="s">
        <v>81</v>
      </c>
      <c r="B169" s="112" t="s">
        <v>91</v>
      </c>
      <c r="C169" s="461">
        <v>1141</v>
      </c>
      <c r="D169" s="461">
        <v>1005</v>
      </c>
      <c r="E169" s="17">
        <f>D169/D$170</f>
        <v>1</v>
      </c>
      <c r="F169" s="81">
        <f t="shared" si="33"/>
        <v>-0.11919368974583698</v>
      </c>
      <c r="G169" s="18"/>
      <c r="H169" s="462">
        <v>2942</v>
      </c>
      <c r="I169" s="462">
        <v>2783</v>
      </c>
      <c r="J169" s="17">
        <f>I169/I$170</f>
        <v>1</v>
      </c>
      <c r="K169" s="81">
        <f t="shared" si="34"/>
        <v>-5.4044867437117609E-2</v>
      </c>
      <c r="M169"/>
      <c r="N169"/>
      <c r="O169"/>
    </row>
    <row r="170" spans="1:15" ht="15" customHeight="1">
      <c r="A170" s="578"/>
      <c r="B170" s="110" t="s">
        <v>109</v>
      </c>
      <c r="C170" s="463">
        <v>1141</v>
      </c>
      <c r="D170" s="463">
        <v>1005</v>
      </c>
      <c r="E170" s="14">
        <f t="shared" ref="E170" si="46">D170/D$170</f>
        <v>1</v>
      </c>
      <c r="F170" s="310">
        <f t="shared" si="33"/>
        <v>-0.11919368974583698</v>
      </c>
      <c r="G170" s="300"/>
      <c r="H170" s="464">
        <v>2942</v>
      </c>
      <c r="I170" s="464">
        <v>2783</v>
      </c>
      <c r="J170" s="14">
        <f t="shared" ref="J170" si="47">I170/I$170</f>
        <v>1</v>
      </c>
      <c r="K170" s="310">
        <f t="shared" si="34"/>
        <v>-5.4044867437117609E-2</v>
      </c>
      <c r="M170"/>
      <c r="N170"/>
      <c r="O170"/>
    </row>
    <row r="171" spans="1:15" s="13" customFormat="1" ht="15" customHeight="1">
      <c r="A171" s="160" t="s">
        <v>120</v>
      </c>
      <c r="B171" s="158"/>
      <c r="C171" s="465">
        <v>71599</v>
      </c>
      <c r="D171" s="465">
        <v>76872</v>
      </c>
      <c r="E171" s="161">
        <f>D171/D$171</f>
        <v>1</v>
      </c>
      <c r="F171" s="509">
        <f t="shared" si="33"/>
        <v>7.3646279975977322E-2</v>
      </c>
      <c r="G171" s="466"/>
      <c r="H171" s="467">
        <v>148822</v>
      </c>
      <c r="I171" s="467">
        <v>147555</v>
      </c>
      <c r="J171" s="161">
        <f>I171/I$171</f>
        <v>1</v>
      </c>
      <c r="K171" s="509">
        <f t="shared" si="34"/>
        <v>-8.5135262259612154E-3</v>
      </c>
      <c r="M171"/>
      <c r="N171"/>
      <c r="O171"/>
    </row>
    <row r="172" spans="1:15" ht="15" customHeight="1">
      <c r="B172" s="19"/>
      <c r="M172"/>
      <c r="N172"/>
      <c r="O172"/>
    </row>
    <row r="173" spans="1:15" ht="15" customHeight="1">
      <c r="A173" s="108" t="s">
        <v>210</v>
      </c>
      <c r="C173" s="109"/>
      <c r="D173" s="109"/>
      <c r="E173" s="109"/>
      <c r="F173" s="510"/>
      <c r="G173" s="109"/>
      <c r="H173" s="109"/>
      <c r="I173" s="109"/>
      <c r="J173" s="109"/>
      <c r="K173" s="510"/>
      <c r="M173"/>
      <c r="N173"/>
      <c r="O173"/>
    </row>
    <row r="174" spans="1:15" ht="15" customHeight="1">
      <c r="A174" s="108" t="s">
        <v>276</v>
      </c>
      <c r="C174" s="109"/>
      <c r="D174" s="109"/>
      <c r="E174" s="109"/>
      <c r="F174" s="510"/>
      <c r="G174" s="109"/>
      <c r="H174" s="109"/>
      <c r="I174" s="109"/>
      <c r="J174" s="109"/>
      <c r="K174" s="510"/>
      <c r="M174"/>
      <c r="N174"/>
      <c r="O174"/>
    </row>
    <row r="175" spans="1:15" ht="15" customHeight="1">
      <c r="A175" s="108" t="s">
        <v>217</v>
      </c>
      <c r="C175" s="109"/>
      <c r="D175" s="109"/>
      <c r="E175" s="109"/>
      <c r="F175" s="510"/>
      <c r="G175" s="109"/>
      <c r="H175" s="109"/>
      <c r="I175" s="109"/>
      <c r="J175" s="109"/>
      <c r="K175" s="510"/>
      <c r="M175"/>
      <c r="N175"/>
      <c r="O175"/>
    </row>
    <row r="176" spans="1:15" ht="15" customHeight="1">
      <c r="A176" s="108" t="s">
        <v>128</v>
      </c>
      <c r="C176" s="109"/>
      <c r="D176" s="109"/>
      <c r="E176" s="109"/>
      <c r="F176" s="510"/>
      <c r="G176" s="109"/>
      <c r="H176" s="109"/>
      <c r="I176" s="109"/>
      <c r="J176" s="109"/>
      <c r="K176" s="510"/>
      <c r="M176"/>
      <c r="N176"/>
      <c r="O176"/>
    </row>
    <row r="177" spans="2:11" ht="15" customHeight="1">
      <c r="B177" s="107"/>
      <c r="C177" s="109"/>
      <c r="D177" s="109"/>
      <c r="E177" s="109"/>
      <c r="F177" s="510"/>
      <c r="G177" s="109"/>
      <c r="H177" s="109"/>
      <c r="I177" s="109"/>
      <c r="J177" s="109"/>
      <c r="K177" s="510"/>
    </row>
    <row r="178" spans="2:11" ht="15" customHeight="1">
      <c r="B178" s="107"/>
      <c r="C178" s="109"/>
      <c r="D178" s="109"/>
      <c r="E178" s="109"/>
      <c r="F178" s="510"/>
      <c r="G178" s="109"/>
      <c r="H178" s="109"/>
      <c r="I178" s="109"/>
      <c r="J178" s="109"/>
      <c r="K178" s="510"/>
    </row>
    <row r="179" spans="2:11" ht="15" customHeight="1">
      <c r="B179" s="107"/>
      <c r="C179" s="109"/>
      <c r="D179" s="109"/>
      <c r="E179" s="109"/>
      <c r="F179" s="510"/>
      <c r="G179" s="109"/>
      <c r="H179" s="109"/>
      <c r="I179" s="109"/>
      <c r="J179" s="109"/>
      <c r="K179" s="510"/>
    </row>
    <row r="180" spans="2:11" ht="15" customHeight="1">
      <c r="B180" s="3"/>
    </row>
    <row r="181" spans="2:11" ht="15" customHeight="1">
      <c r="B181" s="3"/>
    </row>
    <row r="182" spans="2:11" ht="15" customHeight="1">
      <c r="B182" s="19"/>
    </row>
  </sheetData>
  <mergeCells count="30">
    <mergeCell ref="A144:A150"/>
    <mergeCell ref="A151:A165"/>
    <mergeCell ref="A166:A168"/>
    <mergeCell ref="A169:A170"/>
    <mergeCell ref="A47:A49"/>
    <mergeCell ref="A50:A52"/>
    <mergeCell ref="A53:A54"/>
    <mergeCell ref="A60:A105"/>
    <mergeCell ref="A106:A132"/>
    <mergeCell ref="A133:A143"/>
    <mergeCell ref="A7:A17"/>
    <mergeCell ref="A18:A26"/>
    <mergeCell ref="A27:A34"/>
    <mergeCell ref="A35:A40"/>
    <mergeCell ref="A41:A44"/>
    <mergeCell ref="A45:A46"/>
    <mergeCell ref="B57:B59"/>
    <mergeCell ref="C57:F57"/>
    <mergeCell ref="H57:K57"/>
    <mergeCell ref="D58:E58"/>
    <mergeCell ref="F58:F59"/>
    <mergeCell ref="I58:J58"/>
    <mergeCell ref="K58:K59"/>
    <mergeCell ref="B4:B6"/>
    <mergeCell ref="C4:F4"/>
    <mergeCell ref="H4:K4"/>
    <mergeCell ref="D5:E5"/>
    <mergeCell ref="F5:F6"/>
    <mergeCell ref="I5:J5"/>
    <mergeCell ref="K5:K6"/>
  </mergeCells>
  <phoneticPr fontId="38" type="noConversion"/>
  <hyperlinks>
    <hyperlink ref="A1" location="Contents!A1" display="&lt;Back to contents&gt;" xr:uid="{00000000-0004-0000-0400-000000000000}"/>
  </hyperlinks>
  <pageMargins left="0.39370078740157483" right="0.39370078740157483" top="0.39370078740157483" bottom="0.39370078740157483" header="0" footer="0"/>
  <pageSetup paperSize="8" scale="90" fitToHeight="0" orientation="portrait" r:id="rId1"/>
  <headerFooter alignWithMargins="0"/>
  <rowBreaks count="1" manualBreakCount="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K62"/>
  <sheetViews>
    <sheetView showGridLines="0"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9.140625" defaultRowHeight="15" customHeight="1"/>
  <cols>
    <col min="1" max="1" width="23.7109375" style="19" customWidth="1"/>
    <col min="2" max="2" width="50.7109375" style="6" customWidth="1"/>
    <col min="3" max="4" width="9" style="19" customWidth="1"/>
    <col min="5" max="5" width="9" style="17" customWidth="1"/>
    <col min="6" max="6" width="9.7109375" style="81" customWidth="1"/>
    <col min="7" max="7" width="1.28515625" style="19" customWidth="1"/>
    <col min="8" max="8" width="10" style="19" customWidth="1"/>
    <col min="9" max="9" width="10.42578125" style="19" customWidth="1"/>
    <col min="10" max="10" width="9" style="17" customWidth="1"/>
    <col min="11" max="11" width="9.7109375" style="81" customWidth="1"/>
    <col min="12" max="16384" width="9.140625" style="19"/>
  </cols>
  <sheetData>
    <row r="1" spans="1:11" ht="15" customHeight="1">
      <c r="A1" s="27" t="s">
        <v>113</v>
      </c>
    </row>
    <row r="2" spans="1:11" s="178" customFormat="1" ht="30" customHeight="1">
      <c r="A2" s="199" t="s">
        <v>284</v>
      </c>
      <c r="E2" s="210"/>
      <c r="F2" s="307"/>
      <c r="J2" s="210"/>
      <c r="K2" s="307"/>
    </row>
    <row r="3" spans="1:11" ht="15" customHeight="1">
      <c r="A3" s="566" t="s">
        <v>143</v>
      </c>
      <c r="B3" s="566"/>
      <c r="C3" s="557" t="s">
        <v>92</v>
      </c>
      <c r="D3" s="557"/>
      <c r="E3" s="557"/>
      <c r="F3" s="557"/>
      <c r="G3" s="1"/>
      <c r="H3" s="557" t="s">
        <v>93</v>
      </c>
      <c r="I3" s="557"/>
      <c r="J3" s="557"/>
      <c r="K3" s="557"/>
    </row>
    <row r="4" spans="1:11" ht="15" customHeight="1">
      <c r="A4" s="567"/>
      <c r="B4" s="567"/>
      <c r="C4" s="9">
        <v>2021</v>
      </c>
      <c r="D4" s="549">
        <v>2022</v>
      </c>
      <c r="E4" s="549"/>
      <c r="F4" s="569" t="s">
        <v>288</v>
      </c>
      <c r="G4" s="9"/>
      <c r="H4" s="9">
        <v>2021</v>
      </c>
      <c r="I4" s="549">
        <v>2022</v>
      </c>
      <c r="J4" s="549"/>
      <c r="K4" s="569" t="s">
        <v>288</v>
      </c>
    </row>
    <row r="5" spans="1:11" ht="15" customHeight="1">
      <c r="A5" s="568"/>
      <c r="B5" s="568"/>
      <c r="C5" s="10" t="s">
        <v>114</v>
      </c>
      <c r="D5" s="10" t="s">
        <v>114</v>
      </c>
      <c r="E5" s="11" t="s">
        <v>96</v>
      </c>
      <c r="F5" s="570"/>
      <c r="G5" s="10"/>
      <c r="H5" s="10" t="s">
        <v>114</v>
      </c>
      <c r="I5" s="10" t="s">
        <v>114</v>
      </c>
      <c r="J5" s="11" t="s">
        <v>96</v>
      </c>
      <c r="K5" s="570"/>
    </row>
    <row r="6" spans="1:11" ht="15" customHeight="1">
      <c r="A6" s="550" t="s">
        <v>97</v>
      </c>
      <c r="B6" s="220" t="s">
        <v>2</v>
      </c>
      <c r="C6" s="468">
        <v>6585</v>
      </c>
      <c r="D6" s="468">
        <v>7232</v>
      </c>
      <c r="E6" s="149">
        <f>D6/$D$29</f>
        <v>1.8438443338500449E-2</v>
      </c>
      <c r="F6" s="308">
        <f t="shared" ref="F6:F60" si="0">IF(ISERROR((D6-C6)/C6),".",(D6-C6)/C6)</f>
        <v>9.8253606681852693E-2</v>
      </c>
      <c r="G6" s="151"/>
      <c r="H6" s="469">
        <v>39726</v>
      </c>
      <c r="I6" s="469">
        <v>42371</v>
      </c>
      <c r="J6" s="150">
        <f>I6/I$29</f>
        <v>4.0134428692266085E-2</v>
      </c>
      <c r="K6" s="308">
        <f t="shared" ref="K6:K60" si="1">IF(ISERROR((I6-H6)/H6),".",(I6-H6)/H6)</f>
        <v>6.6581080400745105E-2</v>
      </c>
    </row>
    <row r="7" spans="1:11" ht="15" customHeight="1">
      <c r="A7" s="550"/>
      <c r="B7" s="221" t="s">
        <v>3</v>
      </c>
      <c r="C7" s="470">
        <v>92</v>
      </c>
      <c r="D7" s="470">
        <v>81</v>
      </c>
      <c r="E7" s="8">
        <f t="shared" ref="E7:E29" si="2">D7/$D$29</f>
        <v>2.0651464469282859E-4</v>
      </c>
      <c r="F7" s="81">
        <f t="shared" si="0"/>
        <v>-0.11956521739130435</v>
      </c>
      <c r="G7" s="18"/>
      <c r="H7" s="471">
        <v>191</v>
      </c>
      <c r="I7" s="471">
        <v>179</v>
      </c>
      <c r="J7" s="17">
        <f t="shared" ref="J7:J29" si="3">I7/I$29</f>
        <v>1.6955140865015293E-4</v>
      </c>
      <c r="K7" s="81">
        <f t="shared" si="1"/>
        <v>-6.2827225130890049E-2</v>
      </c>
    </row>
    <row r="8" spans="1:11" ht="15" customHeight="1">
      <c r="A8" s="550"/>
      <c r="B8" s="182" t="s">
        <v>138</v>
      </c>
      <c r="C8" s="470">
        <v>3301</v>
      </c>
      <c r="D8" s="470">
        <v>3338</v>
      </c>
      <c r="E8" s="8">
        <f t="shared" si="2"/>
        <v>8.5104430121563188E-3</v>
      </c>
      <c r="F8" s="81">
        <f t="shared" si="0"/>
        <v>1.1208724628900333E-2</v>
      </c>
      <c r="G8" s="18"/>
      <c r="H8" s="471">
        <v>11416</v>
      </c>
      <c r="I8" s="471">
        <v>11592</v>
      </c>
      <c r="J8" s="17">
        <f t="shared" si="3"/>
        <v>1.0980111335600964E-2</v>
      </c>
      <c r="K8" s="81">
        <f t="shared" si="1"/>
        <v>1.5416958654519973E-2</v>
      </c>
    </row>
    <row r="9" spans="1:11" ht="15" customHeight="1">
      <c r="A9" s="550"/>
      <c r="B9" s="221" t="s">
        <v>4</v>
      </c>
      <c r="C9" s="470">
        <v>1766</v>
      </c>
      <c r="D9" s="470">
        <v>1506</v>
      </c>
      <c r="E9" s="8">
        <f t="shared" si="2"/>
        <v>3.8396426531777761E-3</v>
      </c>
      <c r="F9" s="81">
        <f t="shared" si="0"/>
        <v>-0.14722536806342015</v>
      </c>
      <c r="G9" s="7"/>
      <c r="H9" s="471">
        <v>4907</v>
      </c>
      <c r="I9" s="471">
        <v>4618</v>
      </c>
      <c r="J9" s="17">
        <f t="shared" si="3"/>
        <v>4.3742369002592527E-3</v>
      </c>
      <c r="K9" s="81">
        <f t="shared" si="1"/>
        <v>-5.8895455471775014E-2</v>
      </c>
    </row>
    <row r="10" spans="1:11" ht="15" customHeight="1">
      <c r="A10" s="550"/>
      <c r="B10" s="221" t="s">
        <v>5</v>
      </c>
      <c r="C10" s="470">
        <v>74366</v>
      </c>
      <c r="D10" s="470">
        <v>79707</v>
      </c>
      <c r="E10" s="8">
        <f t="shared" si="2"/>
        <v>0.20321805906828752</v>
      </c>
      <c r="F10" s="81">
        <f t="shared" si="0"/>
        <v>7.1820455584541323E-2</v>
      </c>
      <c r="G10" s="7"/>
      <c r="H10" s="471">
        <v>187885</v>
      </c>
      <c r="I10" s="471">
        <v>174508</v>
      </c>
      <c r="J10" s="17">
        <f t="shared" si="3"/>
        <v>0.1652965207861502</v>
      </c>
      <c r="K10" s="81">
        <f t="shared" si="1"/>
        <v>-7.1197807169279079E-2</v>
      </c>
    </row>
    <row r="11" spans="1:11" ht="15" customHeight="1">
      <c r="A11" s="550"/>
      <c r="B11" s="221" t="s">
        <v>6</v>
      </c>
      <c r="C11" s="470">
        <v>59</v>
      </c>
      <c r="D11" s="470">
        <v>81</v>
      </c>
      <c r="E11" s="8">
        <f t="shared" si="2"/>
        <v>2.0651464469282859E-4</v>
      </c>
      <c r="F11" s="81">
        <f t="shared" si="0"/>
        <v>0.3728813559322034</v>
      </c>
      <c r="G11" s="18"/>
      <c r="H11" s="471">
        <v>76</v>
      </c>
      <c r="I11" s="471">
        <v>86</v>
      </c>
      <c r="J11" s="17">
        <f t="shared" si="3"/>
        <v>8.146045331795057E-5</v>
      </c>
      <c r="K11" s="81">
        <f t="shared" si="1"/>
        <v>0.13157894736842105</v>
      </c>
    </row>
    <row r="12" spans="1:11" ht="15" customHeight="1">
      <c r="A12" s="550"/>
      <c r="B12" s="221" t="s">
        <v>7</v>
      </c>
      <c r="C12" s="470">
        <v>5389</v>
      </c>
      <c r="D12" s="470">
        <v>5266</v>
      </c>
      <c r="E12" s="8">
        <f t="shared" si="2"/>
        <v>1.3426001468548585E-2</v>
      </c>
      <c r="F12" s="81">
        <f t="shared" si="0"/>
        <v>-2.2824271664501763E-2</v>
      </c>
      <c r="G12" s="7"/>
      <c r="H12" s="471">
        <v>9929</v>
      </c>
      <c r="I12" s="471">
        <v>9584</v>
      </c>
      <c r="J12" s="17">
        <f t="shared" si="3"/>
        <v>9.0781044720841652E-3</v>
      </c>
      <c r="K12" s="81">
        <f t="shared" si="1"/>
        <v>-3.474670158122671E-2</v>
      </c>
    </row>
    <row r="13" spans="1:11" ht="15" customHeight="1">
      <c r="A13" s="550"/>
      <c r="B13" s="221" t="s">
        <v>8</v>
      </c>
      <c r="C13" s="470">
        <v>6002</v>
      </c>
      <c r="D13" s="470">
        <v>5894</v>
      </c>
      <c r="E13" s="8">
        <f t="shared" si="2"/>
        <v>1.5027127355796687E-2</v>
      </c>
      <c r="F13" s="81">
        <f t="shared" si="0"/>
        <v>-1.7994001999333556E-2</v>
      </c>
      <c r="G13" s="7"/>
      <c r="H13" s="471">
        <v>7713</v>
      </c>
      <c r="I13" s="471">
        <v>7863</v>
      </c>
      <c r="J13" s="17">
        <f t="shared" si="3"/>
        <v>7.4479481911516902E-3</v>
      </c>
      <c r="K13" s="81">
        <f t="shared" si="1"/>
        <v>1.9447685725398678E-2</v>
      </c>
    </row>
    <row r="14" spans="1:11" ht="15" customHeight="1">
      <c r="A14" s="550"/>
      <c r="B14" s="221" t="s">
        <v>9</v>
      </c>
      <c r="C14" s="470">
        <v>13846</v>
      </c>
      <c r="D14" s="470">
        <v>11165</v>
      </c>
      <c r="E14" s="8">
        <f t="shared" si="2"/>
        <v>2.8465876641918905E-2</v>
      </c>
      <c r="F14" s="81">
        <f t="shared" si="0"/>
        <v>-0.19362992922143579</v>
      </c>
      <c r="G14" s="7"/>
      <c r="H14" s="471">
        <v>18125</v>
      </c>
      <c r="I14" s="471">
        <v>15977</v>
      </c>
      <c r="J14" s="17">
        <f t="shared" si="3"/>
        <v>1.513364724024298E-2</v>
      </c>
      <c r="K14" s="81">
        <f t="shared" si="1"/>
        <v>-0.11851034482758621</v>
      </c>
    </row>
    <row r="15" spans="1:11" ht="15" customHeight="1">
      <c r="A15" s="550"/>
      <c r="B15" s="221" t="s">
        <v>126</v>
      </c>
      <c r="C15" s="470">
        <v>103</v>
      </c>
      <c r="D15" s="470">
        <v>93</v>
      </c>
      <c r="E15" s="8">
        <f t="shared" si="2"/>
        <v>2.3710940686954394E-4</v>
      </c>
      <c r="F15" s="81">
        <f t="shared" si="0"/>
        <v>-9.7087378640776698E-2</v>
      </c>
      <c r="G15" s="18"/>
      <c r="H15" s="471">
        <v>111</v>
      </c>
      <c r="I15" s="471">
        <v>106</v>
      </c>
      <c r="J15" s="17">
        <f t="shared" si="3"/>
        <v>1.004047447872414E-4</v>
      </c>
      <c r="K15" s="81">
        <f t="shared" si="1"/>
        <v>-4.5045045045045043E-2</v>
      </c>
    </row>
    <row r="16" spans="1:11" ht="15" customHeight="1">
      <c r="A16" s="550"/>
      <c r="B16" s="183" t="s">
        <v>116</v>
      </c>
      <c r="C16" s="472">
        <v>111509</v>
      </c>
      <c r="D16" s="472">
        <v>114364</v>
      </c>
      <c r="E16" s="4">
        <f t="shared" si="2"/>
        <v>0.29157828179815615</v>
      </c>
      <c r="F16" s="310">
        <f t="shared" si="0"/>
        <v>2.5603314530665687E-2</v>
      </c>
      <c r="G16" s="12"/>
      <c r="H16" s="473">
        <v>280078</v>
      </c>
      <c r="I16" s="473">
        <v>266884</v>
      </c>
      <c r="J16" s="14">
        <f t="shared" si="3"/>
        <v>0.25279641422451071</v>
      </c>
      <c r="K16" s="310">
        <f t="shared" si="1"/>
        <v>-4.7108305543455749E-2</v>
      </c>
    </row>
    <row r="17" spans="1:11" ht="15" customHeight="1">
      <c r="A17" s="550"/>
      <c r="B17" s="221" t="s">
        <v>10</v>
      </c>
      <c r="C17" s="470">
        <v>851</v>
      </c>
      <c r="D17" s="470">
        <v>779</v>
      </c>
      <c r="E17" s="8">
        <f t="shared" si="2"/>
        <v>1.9861099779717711E-3</v>
      </c>
      <c r="F17" s="81">
        <f t="shared" si="0"/>
        <v>-8.4606345475910699E-2</v>
      </c>
      <c r="G17" s="7"/>
      <c r="H17" s="471">
        <v>2950</v>
      </c>
      <c r="I17" s="471">
        <v>2496</v>
      </c>
      <c r="J17" s="17">
        <f t="shared" si="3"/>
        <v>2.3642475753674957E-3</v>
      </c>
      <c r="K17" s="81">
        <f t="shared" si="1"/>
        <v>-0.15389830508474575</v>
      </c>
    </row>
    <row r="18" spans="1:11" ht="15" customHeight="1">
      <c r="A18" s="550"/>
      <c r="B18" s="221" t="s">
        <v>11</v>
      </c>
      <c r="C18" s="470">
        <v>35196</v>
      </c>
      <c r="D18" s="470">
        <v>33774</v>
      </c>
      <c r="E18" s="8">
        <f t="shared" si="2"/>
        <v>8.6108958146365336E-2</v>
      </c>
      <c r="F18" s="81">
        <f t="shared" si="0"/>
        <v>-4.040231844527787E-2</v>
      </c>
      <c r="G18" s="7"/>
      <c r="H18" s="471">
        <v>110501</v>
      </c>
      <c r="I18" s="471">
        <v>107877</v>
      </c>
      <c r="J18" s="17">
        <f t="shared" si="3"/>
        <v>0.10218266654163434</v>
      </c>
      <c r="K18" s="81">
        <f t="shared" si="1"/>
        <v>-2.3746391435371626E-2</v>
      </c>
    </row>
    <row r="19" spans="1:11" ht="15" customHeight="1">
      <c r="A19" s="550"/>
      <c r="B19" s="221" t="s">
        <v>12</v>
      </c>
      <c r="C19" s="470">
        <v>216958</v>
      </c>
      <c r="D19" s="470">
        <v>205052</v>
      </c>
      <c r="E19" s="8">
        <f t="shared" si="2"/>
        <v>0.52279309782165295</v>
      </c>
      <c r="F19" s="81">
        <f t="shared" si="0"/>
        <v>-5.4876980798126827E-2</v>
      </c>
      <c r="G19" s="7"/>
      <c r="H19" s="471">
        <v>659673</v>
      </c>
      <c r="I19" s="471">
        <v>625654</v>
      </c>
      <c r="J19" s="17">
        <f t="shared" si="3"/>
        <v>0.5926285867463843</v>
      </c>
      <c r="K19" s="81">
        <f t="shared" si="1"/>
        <v>-5.1569489732033902E-2</v>
      </c>
    </row>
    <row r="20" spans="1:11" ht="15" customHeight="1">
      <c r="A20" s="550"/>
      <c r="B20" s="221" t="s">
        <v>13</v>
      </c>
      <c r="C20" s="470">
        <v>4430</v>
      </c>
      <c r="D20" s="470">
        <v>3566</v>
      </c>
      <c r="E20" s="8">
        <f t="shared" si="2"/>
        <v>9.0917434935139096E-3</v>
      </c>
      <c r="F20" s="81">
        <f t="shared" si="0"/>
        <v>-0.19503386004514672</v>
      </c>
      <c r="G20" s="7"/>
      <c r="H20" s="471">
        <v>8462</v>
      </c>
      <c r="I20" s="471">
        <v>7624</v>
      </c>
      <c r="J20" s="17">
        <f t="shared" si="3"/>
        <v>7.2215639080936648E-3</v>
      </c>
      <c r="K20" s="81">
        <f t="shared" si="1"/>
        <v>-9.9030961947530138E-2</v>
      </c>
    </row>
    <row r="21" spans="1:11" ht="15" customHeight="1">
      <c r="A21" s="550"/>
      <c r="B21" s="221" t="s">
        <v>14</v>
      </c>
      <c r="C21" s="470">
        <v>759</v>
      </c>
      <c r="D21" s="470">
        <v>179</v>
      </c>
      <c r="E21" s="8">
        <f t="shared" si="2"/>
        <v>4.563718691360039E-4</v>
      </c>
      <c r="F21" s="81">
        <f t="shared" si="0"/>
        <v>-0.76416337285902503</v>
      </c>
      <c r="G21" s="7"/>
      <c r="H21" s="471">
        <v>1325</v>
      </c>
      <c r="I21" s="471">
        <v>390</v>
      </c>
      <c r="J21" s="17">
        <f t="shared" si="3"/>
        <v>3.6941368365117118E-4</v>
      </c>
      <c r="K21" s="81">
        <f t="shared" si="1"/>
        <v>-0.70566037735849052</v>
      </c>
    </row>
    <row r="22" spans="1:11" ht="15" customHeight="1">
      <c r="A22" s="550"/>
      <c r="B22" s="221" t="s">
        <v>15</v>
      </c>
      <c r="C22" s="470">
        <v>17592</v>
      </c>
      <c r="D22" s="470">
        <v>19814</v>
      </c>
      <c r="E22" s="8">
        <f t="shared" si="2"/>
        <v>5.0517051480786487E-2</v>
      </c>
      <c r="F22" s="81">
        <f t="shared" si="0"/>
        <v>0.12630741246020918</v>
      </c>
      <c r="G22" s="7"/>
      <c r="H22" s="471">
        <v>26723</v>
      </c>
      <c r="I22" s="471">
        <v>27548</v>
      </c>
      <c r="J22" s="17">
        <f t="shared" si="3"/>
        <v>2.6093867069801189E-2</v>
      </c>
      <c r="K22" s="81">
        <f t="shared" si="1"/>
        <v>3.0872282303633574E-2</v>
      </c>
    </row>
    <row r="23" spans="1:11" ht="15" customHeight="1">
      <c r="A23" s="550"/>
      <c r="B23" s="221" t="s">
        <v>241</v>
      </c>
      <c r="C23" s="470">
        <v>2934</v>
      </c>
      <c r="D23" s="470">
        <v>2005</v>
      </c>
      <c r="E23" s="8">
        <f t="shared" si="2"/>
        <v>5.1118748470261894E-3</v>
      </c>
      <c r="F23" s="81">
        <f t="shared" si="0"/>
        <v>-0.31663258350374912</v>
      </c>
      <c r="G23" s="7"/>
      <c r="H23" s="471">
        <v>3016</v>
      </c>
      <c r="I23" s="471">
        <v>2283</v>
      </c>
      <c r="J23" s="17">
        <f t="shared" si="3"/>
        <v>2.1624908712195483E-3</v>
      </c>
      <c r="K23" s="81">
        <f t="shared" si="1"/>
        <v>-0.24303713527851459</v>
      </c>
    </row>
    <row r="24" spans="1:11" ht="15" customHeight="1">
      <c r="A24" s="550"/>
      <c r="B24" s="221" t="s">
        <v>16</v>
      </c>
      <c r="C24" s="470">
        <v>835</v>
      </c>
      <c r="D24" s="470">
        <v>884</v>
      </c>
      <c r="E24" s="8">
        <f t="shared" si="2"/>
        <v>2.2538141470180304E-3</v>
      </c>
      <c r="F24" s="81">
        <f t="shared" si="0"/>
        <v>5.8682634730538925E-2</v>
      </c>
      <c r="G24" s="7"/>
      <c r="H24" s="471">
        <v>1036</v>
      </c>
      <c r="I24" s="471">
        <v>1116</v>
      </c>
      <c r="J24" s="17">
        <f t="shared" si="3"/>
        <v>1.0570914639864283E-3</v>
      </c>
      <c r="K24" s="81">
        <f t="shared" si="1"/>
        <v>7.7220077220077218E-2</v>
      </c>
    </row>
    <row r="25" spans="1:11" ht="15" customHeight="1">
      <c r="A25" s="550"/>
      <c r="B25" s="221" t="s">
        <v>127</v>
      </c>
      <c r="C25" s="470">
        <v>611</v>
      </c>
      <c r="D25" s="470">
        <v>513</v>
      </c>
      <c r="E25" s="8">
        <f t="shared" si="2"/>
        <v>1.3079260830545811E-3</v>
      </c>
      <c r="F25" s="81">
        <f t="shared" si="0"/>
        <v>-0.16039279869067102</v>
      </c>
      <c r="G25" s="7"/>
      <c r="H25" s="471">
        <v>881</v>
      </c>
      <c r="I25" s="471">
        <v>702</v>
      </c>
      <c r="J25" s="17">
        <f t="shared" si="3"/>
        <v>6.6494463057210809E-4</v>
      </c>
      <c r="K25" s="81">
        <f t="shared" si="1"/>
        <v>-0.20317820658342792</v>
      </c>
    </row>
    <row r="26" spans="1:11" ht="15" customHeight="1">
      <c r="A26" s="550"/>
      <c r="B26" s="183" t="s">
        <v>117</v>
      </c>
      <c r="C26" s="472">
        <v>280164</v>
      </c>
      <c r="D26" s="472">
        <v>266567</v>
      </c>
      <c r="E26" s="4">
        <f t="shared" si="2"/>
        <v>0.67962949743003997</v>
      </c>
      <c r="F26" s="310">
        <f t="shared" si="0"/>
        <v>-4.8532288231178881E-2</v>
      </c>
      <c r="G26" s="12"/>
      <c r="H26" s="473">
        <v>814567</v>
      </c>
      <c r="I26" s="473">
        <v>775689</v>
      </c>
      <c r="J26" s="14">
        <f t="shared" si="3"/>
        <v>0.73474392527613674</v>
      </c>
      <c r="K26" s="310">
        <f t="shared" si="1"/>
        <v>-4.7728425040543011E-2</v>
      </c>
    </row>
    <row r="27" spans="1:11" ht="15" customHeight="1">
      <c r="A27" s="550"/>
      <c r="B27" s="221" t="s">
        <v>17</v>
      </c>
      <c r="C27" s="470">
        <v>9292</v>
      </c>
      <c r="D27" s="470">
        <v>7677</v>
      </c>
      <c r="E27" s="8">
        <f t="shared" si="2"/>
        <v>1.9572999102553643E-2</v>
      </c>
      <c r="F27" s="81">
        <f t="shared" si="0"/>
        <v>-0.17380542402066293</v>
      </c>
      <c r="G27" s="7"/>
      <c r="H27" s="471">
        <v>11573</v>
      </c>
      <c r="I27" s="471">
        <v>9191</v>
      </c>
      <c r="J27" s="17">
        <f t="shared" si="3"/>
        <v>8.7058491447126012E-3</v>
      </c>
      <c r="K27" s="81">
        <f t="shared" si="1"/>
        <v>-0.20582390045796251</v>
      </c>
    </row>
    <row r="28" spans="1:11" ht="15" customHeight="1">
      <c r="A28" s="550"/>
      <c r="B28" s="221" t="s">
        <v>18</v>
      </c>
      <c r="C28" s="470">
        <v>2062</v>
      </c>
      <c r="D28" s="470">
        <v>3617</v>
      </c>
      <c r="E28" s="8">
        <f t="shared" si="2"/>
        <v>9.2217712327649498E-3</v>
      </c>
      <c r="F28" s="81">
        <f t="shared" si="0"/>
        <v>0.75412221144519886</v>
      </c>
      <c r="G28" s="7"/>
      <c r="H28" s="471">
        <v>2443</v>
      </c>
      <c r="I28" s="471">
        <v>3962</v>
      </c>
      <c r="J28" s="17">
        <f t="shared" si="3"/>
        <v>3.7528641400665134E-3</v>
      </c>
      <c r="K28" s="81">
        <f t="shared" si="1"/>
        <v>0.62177650429799425</v>
      </c>
    </row>
    <row r="29" spans="1:11" ht="15" customHeight="1">
      <c r="A29" s="550"/>
      <c r="B29" s="222" t="s">
        <v>94</v>
      </c>
      <c r="C29" s="474">
        <v>403026</v>
      </c>
      <c r="D29" s="474">
        <v>392224</v>
      </c>
      <c r="E29" s="5">
        <f t="shared" si="2"/>
        <v>1</v>
      </c>
      <c r="F29" s="120">
        <f t="shared" si="0"/>
        <v>-2.6802241046483353E-2</v>
      </c>
      <c r="G29" s="16"/>
      <c r="H29" s="475">
        <v>1108662</v>
      </c>
      <c r="I29" s="475">
        <v>1055727</v>
      </c>
      <c r="J29" s="15">
        <f t="shared" si="3"/>
        <v>1</v>
      </c>
      <c r="K29" s="120">
        <f t="shared" si="1"/>
        <v>-4.7746743371739987E-2</v>
      </c>
    </row>
    <row r="30" spans="1:11" ht="15" customHeight="1">
      <c r="A30" s="550" t="s">
        <v>99</v>
      </c>
      <c r="B30" s="220" t="s">
        <v>27</v>
      </c>
      <c r="C30" s="476">
        <v>280827</v>
      </c>
      <c r="D30" s="476">
        <v>250821</v>
      </c>
      <c r="E30" s="149">
        <f>D30/$D$37</f>
        <v>0.63948407032716004</v>
      </c>
      <c r="F30" s="308">
        <f t="shared" si="0"/>
        <v>-0.10684870044546999</v>
      </c>
      <c r="G30" s="151"/>
      <c r="H30" s="477">
        <v>744204</v>
      </c>
      <c r="I30" s="477">
        <v>696090</v>
      </c>
      <c r="J30" s="150">
        <f>I30/I$37</f>
        <v>0.6593465924429327</v>
      </c>
      <c r="K30" s="308">
        <f t="shared" si="1"/>
        <v>-6.4651627779479817E-2</v>
      </c>
    </row>
    <row r="31" spans="1:11" ht="15" customHeight="1">
      <c r="A31" s="550"/>
      <c r="B31" s="221" t="s">
        <v>28</v>
      </c>
      <c r="C31" s="478">
        <v>3699</v>
      </c>
      <c r="D31" s="478">
        <v>3618</v>
      </c>
      <c r="E31" s="8">
        <f t="shared" ref="E31:E37" si="4">D31/$D$37</f>
        <v>9.224320796279677E-3</v>
      </c>
      <c r="F31" s="81">
        <f t="shared" si="0"/>
        <v>-2.1897810218978103E-2</v>
      </c>
      <c r="G31" s="7"/>
      <c r="H31" s="479">
        <v>9765</v>
      </c>
      <c r="I31" s="479">
        <v>9467</v>
      </c>
      <c r="J31" s="17">
        <f t="shared" ref="J31:J37" si="5">I31/I$37</f>
        <v>8.9672803669888137E-3</v>
      </c>
      <c r="K31" s="81">
        <f t="shared" si="1"/>
        <v>-3.0517153097798261E-2</v>
      </c>
    </row>
    <row r="32" spans="1:11" ht="15" customHeight="1">
      <c r="A32" s="550"/>
      <c r="B32" s="221" t="s">
        <v>29</v>
      </c>
      <c r="C32" s="478">
        <v>10491</v>
      </c>
      <c r="D32" s="478">
        <v>9120</v>
      </c>
      <c r="E32" s="8">
        <f t="shared" si="4"/>
        <v>2.3252019254303664E-2</v>
      </c>
      <c r="F32" s="81">
        <f t="shared" si="0"/>
        <v>-0.13068344295110093</v>
      </c>
      <c r="G32" s="7"/>
      <c r="H32" s="479">
        <v>26627</v>
      </c>
      <c r="I32" s="479">
        <v>24539</v>
      </c>
      <c r="J32" s="17">
        <f t="shared" si="5"/>
        <v>2.3243698418246382E-2</v>
      </c>
      <c r="K32" s="81">
        <f t="shared" si="1"/>
        <v>-7.8416644759079127E-2</v>
      </c>
    </row>
    <row r="33" spans="1:11" ht="15" customHeight="1">
      <c r="A33" s="550"/>
      <c r="B33" s="221" t="s">
        <v>31</v>
      </c>
      <c r="C33" s="478">
        <v>1375</v>
      </c>
      <c r="D33" s="478">
        <v>1258</v>
      </c>
      <c r="E33" s="8">
        <f t="shared" si="4"/>
        <v>3.2073509015256587E-3</v>
      </c>
      <c r="F33" s="81">
        <f t="shared" si="0"/>
        <v>-8.5090909090909092E-2</v>
      </c>
      <c r="G33" s="18"/>
      <c r="H33" s="479">
        <v>3785</v>
      </c>
      <c r="I33" s="479">
        <v>3494</v>
      </c>
      <c r="J33" s="17">
        <f t="shared" si="5"/>
        <v>3.3095677196851082E-3</v>
      </c>
      <c r="K33" s="81">
        <f t="shared" si="1"/>
        <v>-7.6882430647291944E-2</v>
      </c>
    </row>
    <row r="34" spans="1:11" ht="15" customHeight="1">
      <c r="A34" s="550"/>
      <c r="B34" s="183" t="s">
        <v>32</v>
      </c>
      <c r="C34" s="480">
        <v>296392</v>
      </c>
      <c r="D34" s="480">
        <v>264817</v>
      </c>
      <c r="E34" s="4">
        <f t="shared" si="4"/>
        <v>0.67516776127926903</v>
      </c>
      <c r="F34" s="310">
        <f t="shared" si="0"/>
        <v>-0.10653121541742017</v>
      </c>
      <c r="G34" s="12"/>
      <c r="H34" s="481">
        <v>784381</v>
      </c>
      <c r="I34" s="481">
        <v>733590</v>
      </c>
      <c r="J34" s="14">
        <f t="shared" si="5"/>
        <v>0.69486713894785301</v>
      </c>
      <c r="K34" s="310">
        <f t="shared" si="1"/>
        <v>-6.4752970813928432E-2</v>
      </c>
    </row>
    <row r="35" spans="1:11" ht="15" customHeight="1">
      <c r="A35" s="550"/>
      <c r="B35" s="221" t="s">
        <v>30</v>
      </c>
      <c r="C35" s="478">
        <v>106628</v>
      </c>
      <c r="D35" s="478">
        <v>127393</v>
      </c>
      <c r="E35" s="8">
        <f t="shared" ref="E35" si="6">D35/$D$37</f>
        <v>0.32479654483152487</v>
      </c>
      <c r="F35" s="81">
        <f t="shared" si="0"/>
        <v>0.19474246914506507</v>
      </c>
      <c r="G35" s="7"/>
      <c r="H35" s="479">
        <v>324274</v>
      </c>
      <c r="I35" s="479">
        <v>322115</v>
      </c>
      <c r="J35" s="17">
        <f t="shared" ref="J35" si="7">I35/I$37</f>
        <v>0.30511202233153079</v>
      </c>
      <c r="K35" s="81">
        <f t="shared" si="1"/>
        <v>-6.6579497585375329E-3</v>
      </c>
    </row>
    <row r="36" spans="1:11" ht="15" customHeight="1">
      <c r="A36" s="550"/>
      <c r="B36" s="221" t="s">
        <v>247</v>
      </c>
      <c r="C36" s="478">
        <v>6</v>
      </c>
      <c r="D36" s="478">
        <v>14</v>
      </c>
      <c r="E36" s="8">
        <f t="shared" si="4"/>
        <v>3.5693889206167905E-5</v>
      </c>
      <c r="F36" s="81">
        <f t="shared" ref="F36" si="8">IF(ISERROR((D36-C36)/C36),".",(D36-C36)/C36)</f>
        <v>1.3333333333333333</v>
      </c>
      <c r="G36" s="7"/>
      <c r="H36" s="479">
        <v>7</v>
      </c>
      <c r="I36" s="479">
        <v>22</v>
      </c>
      <c r="J36" s="17">
        <f t="shared" si="5"/>
        <v>2.0838720616219914E-5</v>
      </c>
      <c r="K36" s="81">
        <f t="shared" si="1"/>
        <v>2.1428571428571428</v>
      </c>
    </row>
    <row r="37" spans="1:11" ht="15" customHeight="1">
      <c r="A37" s="550"/>
      <c r="B37" s="222" t="s">
        <v>94</v>
      </c>
      <c r="C37" s="474">
        <v>403026</v>
      </c>
      <c r="D37" s="474">
        <v>392224</v>
      </c>
      <c r="E37" s="5">
        <f t="shared" si="4"/>
        <v>1</v>
      </c>
      <c r="F37" s="120">
        <f t="shared" si="0"/>
        <v>-2.6802241046483353E-2</v>
      </c>
      <c r="G37" s="16"/>
      <c r="H37" s="475">
        <v>1108662</v>
      </c>
      <c r="I37" s="475">
        <v>1055727</v>
      </c>
      <c r="J37" s="15">
        <f t="shared" si="5"/>
        <v>1</v>
      </c>
      <c r="K37" s="120">
        <f t="shared" si="1"/>
        <v>-4.7746743371739987E-2</v>
      </c>
    </row>
    <row r="38" spans="1:11" ht="15" customHeight="1">
      <c r="A38" s="550" t="s">
        <v>112</v>
      </c>
      <c r="B38" s="152" t="s">
        <v>39</v>
      </c>
      <c r="C38" s="482">
        <v>60532</v>
      </c>
      <c r="D38" s="482">
        <v>57087</v>
      </c>
      <c r="E38" s="149">
        <f>D38/$D$50</f>
        <v>0.14554693236517907</v>
      </c>
      <c r="F38" s="308">
        <f t="shared" si="0"/>
        <v>-5.6912046520848476E-2</v>
      </c>
      <c r="G38" s="151"/>
      <c r="H38" s="483">
        <v>135100</v>
      </c>
      <c r="I38" s="483">
        <v>128354</v>
      </c>
      <c r="J38" s="150">
        <f>I38/I$50</f>
        <v>0.12157877936246776</v>
      </c>
      <c r="K38" s="308">
        <f t="shared" si="1"/>
        <v>-4.9933382679496673E-2</v>
      </c>
    </row>
    <row r="39" spans="1:11" ht="15" customHeight="1">
      <c r="A39" s="550"/>
      <c r="B39" s="112" t="s">
        <v>40</v>
      </c>
      <c r="C39" s="484">
        <v>27082</v>
      </c>
      <c r="D39" s="484">
        <v>31167</v>
      </c>
      <c r="E39" s="8">
        <f t="shared" ref="E39:E50" si="9">D39/$D$50</f>
        <v>7.9462246063473935E-2</v>
      </c>
      <c r="F39" s="81">
        <f t="shared" si="0"/>
        <v>0.15083819511114394</v>
      </c>
      <c r="G39" s="7"/>
      <c r="H39" s="485">
        <v>78243</v>
      </c>
      <c r="I39" s="485">
        <v>78441</v>
      </c>
      <c r="J39" s="17">
        <f t="shared" ref="J39:J50" si="10">I39/I$50</f>
        <v>7.4300458357132101E-2</v>
      </c>
      <c r="K39" s="81">
        <f t="shared" si="1"/>
        <v>2.5305778152678194E-3</v>
      </c>
    </row>
    <row r="40" spans="1:11" ht="15" customHeight="1">
      <c r="A40" s="550"/>
      <c r="B40" s="112" t="s">
        <v>41</v>
      </c>
      <c r="C40" s="484">
        <v>18861</v>
      </c>
      <c r="D40" s="484">
        <v>19380</v>
      </c>
      <c r="E40" s="8">
        <f t="shared" si="9"/>
        <v>4.9410540915395283E-2</v>
      </c>
      <c r="F40" s="81">
        <f t="shared" si="0"/>
        <v>2.7517098775250517E-2</v>
      </c>
      <c r="G40" s="7"/>
      <c r="H40" s="485">
        <v>73470</v>
      </c>
      <c r="I40" s="485">
        <v>69819</v>
      </c>
      <c r="J40" s="17">
        <f t="shared" si="10"/>
        <v>6.6133574304720819E-2</v>
      </c>
      <c r="K40" s="81">
        <f t="shared" si="1"/>
        <v>-4.9693752552062063E-2</v>
      </c>
    </row>
    <row r="41" spans="1:11" ht="15" customHeight="1">
      <c r="A41" s="550"/>
      <c r="B41" s="112" t="s">
        <v>42</v>
      </c>
      <c r="C41" s="484">
        <v>8095</v>
      </c>
      <c r="D41" s="484">
        <v>7855</v>
      </c>
      <c r="E41" s="8">
        <f t="shared" si="9"/>
        <v>2.0026821408174921E-2</v>
      </c>
      <c r="F41" s="81">
        <f t="shared" si="0"/>
        <v>-2.964793082149475E-2</v>
      </c>
      <c r="G41" s="7"/>
      <c r="H41" s="485">
        <v>24550</v>
      </c>
      <c r="I41" s="485">
        <v>23075</v>
      </c>
      <c r="J41" s="17">
        <f t="shared" si="10"/>
        <v>2.1856976282694295E-2</v>
      </c>
      <c r="K41" s="81">
        <f t="shared" si="1"/>
        <v>-6.008146639511202E-2</v>
      </c>
    </row>
    <row r="42" spans="1:11" ht="15" customHeight="1">
      <c r="A42" s="550"/>
      <c r="B42" s="112" t="s">
        <v>43</v>
      </c>
      <c r="C42" s="484">
        <v>4729</v>
      </c>
      <c r="D42" s="484">
        <v>4811</v>
      </c>
      <c r="E42" s="8">
        <f t="shared" si="9"/>
        <v>1.2265950069348127E-2</v>
      </c>
      <c r="F42" s="81">
        <f t="shared" si="0"/>
        <v>1.733981814337069E-2</v>
      </c>
      <c r="G42" s="7"/>
      <c r="H42" s="485">
        <v>14116</v>
      </c>
      <c r="I42" s="485">
        <v>13507</v>
      </c>
      <c r="J42" s="17">
        <f t="shared" si="10"/>
        <v>1.2794027243785562E-2</v>
      </c>
      <c r="K42" s="81">
        <f t="shared" si="1"/>
        <v>-4.314253329555115E-2</v>
      </c>
    </row>
    <row r="43" spans="1:11" ht="15" customHeight="1">
      <c r="A43" s="550"/>
      <c r="B43" s="112" t="s">
        <v>44</v>
      </c>
      <c r="C43" s="484">
        <v>58104</v>
      </c>
      <c r="D43" s="484">
        <v>56805</v>
      </c>
      <c r="E43" s="8">
        <f t="shared" si="9"/>
        <v>0.14482795545402627</v>
      </c>
      <c r="F43" s="81">
        <f t="shared" si="0"/>
        <v>-2.2356464270962412E-2</v>
      </c>
      <c r="G43" s="7"/>
      <c r="H43" s="485">
        <v>179074</v>
      </c>
      <c r="I43" s="485">
        <v>174961</v>
      </c>
      <c r="J43" s="17">
        <f t="shared" si="10"/>
        <v>0.16572560898792965</v>
      </c>
      <c r="K43" s="81">
        <f t="shared" si="1"/>
        <v>-2.2968158414956946E-2</v>
      </c>
    </row>
    <row r="44" spans="1:11" ht="15" customHeight="1">
      <c r="A44" s="550"/>
      <c r="B44" s="112" t="s">
        <v>45</v>
      </c>
      <c r="C44" s="484">
        <v>30274</v>
      </c>
      <c r="D44" s="484">
        <v>27486</v>
      </c>
      <c r="E44" s="8">
        <f t="shared" si="9"/>
        <v>7.00773027657665E-2</v>
      </c>
      <c r="F44" s="81">
        <f t="shared" si="0"/>
        <v>-9.209222435092819E-2</v>
      </c>
      <c r="G44" s="7"/>
      <c r="H44" s="485">
        <v>81007</v>
      </c>
      <c r="I44" s="485">
        <v>77598</v>
      </c>
      <c r="J44" s="17">
        <f t="shared" si="10"/>
        <v>7.3501956471701491E-2</v>
      </c>
      <c r="K44" s="81">
        <f t="shared" si="1"/>
        <v>-4.2082782969373018E-2</v>
      </c>
    </row>
    <row r="45" spans="1:11" ht="15" customHeight="1">
      <c r="A45" s="550"/>
      <c r="B45" s="112" t="s">
        <v>46</v>
      </c>
      <c r="C45" s="484">
        <v>63868</v>
      </c>
      <c r="D45" s="484">
        <v>66203</v>
      </c>
      <c r="E45" s="8">
        <f t="shared" si="9"/>
        <v>0.16878875336542384</v>
      </c>
      <c r="F45" s="81">
        <f t="shared" si="0"/>
        <v>3.6559779545312206E-2</v>
      </c>
      <c r="G45" s="7"/>
      <c r="H45" s="485">
        <v>184919</v>
      </c>
      <c r="I45" s="485">
        <v>170634</v>
      </c>
      <c r="J45" s="17">
        <f t="shared" si="10"/>
        <v>0.16162701152854858</v>
      </c>
      <c r="K45" s="81">
        <f t="shared" si="1"/>
        <v>-7.7250039206355217E-2</v>
      </c>
    </row>
    <row r="46" spans="1:11" ht="15" customHeight="1">
      <c r="A46" s="550"/>
      <c r="B46" s="112" t="s">
        <v>47</v>
      </c>
      <c r="C46" s="484">
        <v>94306</v>
      </c>
      <c r="D46" s="484">
        <v>87006</v>
      </c>
      <c r="E46" s="8">
        <f t="shared" si="9"/>
        <v>0.22182732316227463</v>
      </c>
      <c r="F46" s="81">
        <f t="shared" si="0"/>
        <v>-7.7407588064386149E-2</v>
      </c>
      <c r="G46" s="7"/>
      <c r="H46" s="485">
        <v>249969</v>
      </c>
      <c r="I46" s="485">
        <v>235598</v>
      </c>
      <c r="J46" s="17">
        <f t="shared" si="10"/>
        <v>0.22316185907909905</v>
      </c>
      <c r="K46" s="81">
        <f t="shared" si="1"/>
        <v>-5.7491128899983597E-2</v>
      </c>
    </row>
    <row r="47" spans="1:11" ht="15" customHeight="1">
      <c r="A47" s="550"/>
      <c r="B47" s="112" t="s">
        <v>48</v>
      </c>
      <c r="C47" s="484">
        <v>34428</v>
      </c>
      <c r="D47" s="484">
        <v>31826</v>
      </c>
      <c r="E47" s="8">
        <f t="shared" si="9"/>
        <v>8.1142408419678555E-2</v>
      </c>
      <c r="F47" s="81">
        <f t="shared" si="0"/>
        <v>-7.5578017892413155E-2</v>
      </c>
      <c r="G47" s="7"/>
      <c r="H47" s="485">
        <v>83438</v>
      </c>
      <c r="I47" s="485">
        <v>79183</v>
      </c>
      <c r="J47" s="17">
        <f t="shared" si="10"/>
        <v>7.5003291570642783E-2</v>
      </c>
      <c r="K47" s="81">
        <f t="shared" si="1"/>
        <v>-5.0995949087945538E-2</v>
      </c>
    </row>
    <row r="48" spans="1:11" ht="15" customHeight="1">
      <c r="A48" s="550"/>
      <c r="B48" s="112" t="s">
        <v>49</v>
      </c>
      <c r="C48" s="484">
        <v>139</v>
      </c>
      <c r="D48" s="484">
        <v>102</v>
      </c>
      <c r="E48" s="8">
        <f t="shared" si="9"/>
        <v>2.6005547850208044E-4</v>
      </c>
      <c r="F48" s="81">
        <f t="shared" si="0"/>
        <v>-0.26618705035971224</v>
      </c>
      <c r="G48" s="18"/>
      <c r="H48" s="485">
        <v>479</v>
      </c>
      <c r="I48" s="485">
        <v>333</v>
      </c>
      <c r="J48" s="17">
        <f t="shared" si="10"/>
        <v>3.1542245296369231E-4</v>
      </c>
      <c r="K48" s="81">
        <f t="shared" si="1"/>
        <v>-0.30480167014613779</v>
      </c>
    </row>
    <row r="49" spans="1:11" ht="15" customHeight="1">
      <c r="A49" s="550"/>
      <c r="B49" s="112" t="s">
        <v>125</v>
      </c>
      <c r="C49" s="484">
        <v>2607</v>
      </c>
      <c r="D49" s="484">
        <v>2497</v>
      </c>
      <c r="E49" s="8">
        <f t="shared" si="9"/>
        <v>6.366260096271518E-3</v>
      </c>
      <c r="F49" s="81">
        <f t="shared" si="0"/>
        <v>-4.2194092827004218E-2</v>
      </c>
      <c r="G49" s="7"/>
      <c r="H49" s="485">
        <v>4297</v>
      </c>
      <c r="I49" s="485">
        <v>4223</v>
      </c>
      <c r="J49" s="17">
        <f t="shared" si="10"/>
        <v>4.0000871437407591E-3</v>
      </c>
      <c r="K49" s="81">
        <f t="shared" si="1"/>
        <v>-1.7221317198045146E-2</v>
      </c>
    </row>
    <row r="50" spans="1:11" ht="15" customHeight="1">
      <c r="A50" s="550"/>
      <c r="B50" s="113" t="s">
        <v>94</v>
      </c>
      <c r="C50" s="474">
        <v>403026</v>
      </c>
      <c r="D50" s="474">
        <v>392224</v>
      </c>
      <c r="E50" s="5">
        <f t="shared" si="9"/>
        <v>1</v>
      </c>
      <c r="F50" s="120">
        <f t="shared" si="0"/>
        <v>-2.6802241046483353E-2</v>
      </c>
      <c r="G50" s="16"/>
      <c r="H50" s="475">
        <v>1108662</v>
      </c>
      <c r="I50" s="475">
        <v>1055727</v>
      </c>
      <c r="J50" s="15">
        <f t="shared" si="10"/>
        <v>1</v>
      </c>
      <c r="K50" s="120">
        <f t="shared" si="1"/>
        <v>-4.7746743371739987E-2</v>
      </c>
    </row>
    <row r="51" spans="1:11" ht="15" customHeight="1">
      <c r="A51" s="555" t="s">
        <v>118</v>
      </c>
      <c r="B51" s="112" t="s">
        <v>50</v>
      </c>
      <c r="C51" s="484">
        <v>129367</v>
      </c>
      <c r="D51" s="484">
        <v>125783</v>
      </c>
      <c r="E51" s="8">
        <f>D51/$D$60</f>
        <v>0.32069174757281554</v>
      </c>
      <c r="F51" s="81">
        <f t="shared" si="0"/>
        <v>-2.770412856447162E-2</v>
      </c>
      <c r="G51" s="7"/>
      <c r="H51" s="484">
        <v>341233</v>
      </c>
      <c r="I51" s="484">
        <v>329021</v>
      </c>
      <c r="J51" s="17">
        <f>I51/I$60</f>
        <v>0.3116534861758769</v>
      </c>
      <c r="K51" s="81">
        <f t="shared" si="1"/>
        <v>-3.5787863424698078E-2</v>
      </c>
    </row>
    <row r="52" spans="1:11" ht="15" customHeight="1">
      <c r="A52" s="550"/>
      <c r="B52" s="112" t="s">
        <v>54</v>
      </c>
      <c r="C52" s="484">
        <v>111349</v>
      </c>
      <c r="D52" s="484">
        <v>107225</v>
      </c>
      <c r="E52" s="8">
        <f t="shared" ref="E52:E60" si="11">D52/$D$60</f>
        <v>0.27337694786652528</v>
      </c>
      <c r="F52" s="81">
        <f t="shared" si="0"/>
        <v>-3.7036704415845674E-2</v>
      </c>
      <c r="G52" s="7"/>
      <c r="H52" s="484">
        <v>318942</v>
      </c>
      <c r="I52" s="484">
        <v>301349</v>
      </c>
      <c r="J52" s="17">
        <f t="shared" ref="J52:J60" si="12">I52/I$60</f>
        <v>0.28544216449896609</v>
      </c>
      <c r="K52" s="81">
        <f t="shared" si="1"/>
        <v>-5.5160499401145036E-2</v>
      </c>
    </row>
    <row r="53" spans="1:11" ht="15" customHeight="1">
      <c r="A53" s="550"/>
      <c r="B53" s="112" t="s">
        <v>61</v>
      </c>
      <c r="C53" s="484">
        <v>64833</v>
      </c>
      <c r="D53" s="484">
        <v>62252</v>
      </c>
      <c r="E53" s="8">
        <f t="shared" si="11"/>
        <v>0.1587154279187403</v>
      </c>
      <c r="F53" s="81">
        <f t="shared" si="0"/>
        <v>-3.9809973316058178E-2</v>
      </c>
      <c r="G53" s="7"/>
      <c r="H53" s="484">
        <v>178719</v>
      </c>
      <c r="I53" s="484">
        <v>167654</v>
      </c>
      <c r="J53" s="17">
        <f t="shared" si="12"/>
        <v>0.15880431209962423</v>
      </c>
      <c r="K53" s="81">
        <f t="shared" si="1"/>
        <v>-6.1912835232963481E-2</v>
      </c>
    </row>
    <row r="54" spans="1:11" ht="15" customHeight="1">
      <c r="A54" s="550"/>
      <c r="B54" s="112" t="s">
        <v>68</v>
      </c>
      <c r="C54" s="484">
        <v>34936</v>
      </c>
      <c r="D54" s="484">
        <v>35789</v>
      </c>
      <c r="E54" s="8">
        <f t="shared" si="11"/>
        <v>9.1246328628538792E-2</v>
      </c>
      <c r="F54" s="81">
        <f t="shared" si="0"/>
        <v>2.4416075108770322E-2</v>
      </c>
      <c r="G54" s="7"/>
      <c r="H54" s="484">
        <v>101390</v>
      </c>
      <c r="I54" s="484">
        <v>96617</v>
      </c>
      <c r="J54" s="17">
        <f t="shared" si="12"/>
        <v>9.1517030444423608E-2</v>
      </c>
      <c r="K54" s="81">
        <f t="shared" si="1"/>
        <v>-4.7075648486043987E-2</v>
      </c>
    </row>
    <row r="55" spans="1:11" ht="15" customHeight="1">
      <c r="A55" s="550"/>
      <c r="B55" s="112" t="s">
        <v>72</v>
      </c>
      <c r="C55" s="484">
        <v>30476</v>
      </c>
      <c r="D55" s="484">
        <v>30834</v>
      </c>
      <c r="E55" s="8">
        <f t="shared" si="11"/>
        <v>7.8613241413070079E-2</v>
      </c>
      <c r="F55" s="81">
        <f t="shared" si="0"/>
        <v>1.1746948418427616E-2</v>
      </c>
      <c r="G55" s="7"/>
      <c r="H55" s="484">
        <v>83569</v>
      </c>
      <c r="I55" s="484">
        <v>80214</v>
      </c>
      <c r="J55" s="17">
        <f t="shared" si="12"/>
        <v>7.5979869795884725E-2</v>
      </c>
      <c r="K55" s="81">
        <f t="shared" si="1"/>
        <v>-4.0146465794732494E-2</v>
      </c>
    </row>
    <row r="56" spans="1:11" ht="15" customHeight="1">
      <c r="A56" s="550"/>
      <c r="B56" s="112" t="s">
        <v>75</v>
      </c>
      <c r="C56" s="484">
        <v>7994</v>
      </c>
      <c r="D56" s="484">
        <v>8128</v>
      </c>
      <c r="E56" s="8">
        <f t="shared" si="11"/>
        <v>2.0722852247695194E-2</v>
      </c>
      <c r="F56" s="81">
        <f t="shared" si="0"/>
        <v>1.6762571928946712E-2</v>
      </c>
      <c r="G56" s="7"/>
      <c r="H56" s="484">
        <v>20702</v>
      </c>
      <c r="I56" s="484">
        <v>18627</v>
      </c>
      <c r="J56" s="17">
        <f t="shared" si="12"/>
        <v>1.7643765859924016E-2</v>
      </c>
      <c r="K56" s="81">
        <f t="shared" si="1"/>
        <v>-0.10023186165587866</v>
      </c>
    </row>
    <row r="57" spans="1:11" ht="15" customHeight="1">
      <c r="A57" s="550"/>
      <c r="B57" s="112" t="s">
        <v>77</v>
      </c>
      <c r="C57" s="484">
        <v>3149</v>
      </c>
      <c r="D57" s="484">
        <v>2273</v>
      </c>
      <c r="E57" s="8">
        <f t="shared" si="11"/>
        <v>5.7951578689728316E-3</v>
      </c>
      <c r="F57" s="81">
        <f t="shared" si="0"/>
        <v>-0.27818355033343917</v>
      </c>
      <c r="G57" s="7"/>
      <c r="H57" s="484">
        <v>8041</v>
      </c>
      <c r="I57" s="484">
        <v>7547</v>
      </c>
      <c r="J57" s="17">
        <f t="shared" si="12"/>
        <v>7.148628385936895E-3</v>
      </c>
      <c r="K57" s="81">
        <f t="shared" si="1"/>
        <v>-6.1435144882477304E-2</v>
      </c>
    </row>
    <row r="58" spans="1:11" ht="15" customHeight="1">
      <c r="A58" s="550"/>
      <c r="B58" s="112" t="s">
        <v>78</v>
      </c>
      <c r="C58" s="484">
        <v>11501</v>
      </c>
      <c r="D58" s="484">
        <v>10890</v>
      </c>
      <c r="E58" s="8">
        <f t="shared" si="11"/>
        <v>2.7764746675369177E-2</v>
      </c>
      <c r="F58" s="81">
        <f t="shared" si="0"/>
        <v>-5.3125815146508999E-2</v>
      </c>
      <c r="G58" s="7"/>
      <c r="H58" s="484">
        <v>29927</v>
      </c>
      <c r="I58" s="484">
        <v>29497</v>
      </c>
      <c r="J58" s="17">
        <f t="shared" si="12"/>
        <v>2.7939988273483582E-2</v>
      </c>
      <c r="K58" s="81">
        <f t="shared" si="1"/>
        <v>-1.4368296187389313E-2</v>
      </c>
    </row>
    <row r="59" spans="1:11" ht="15" customHeight="1">
      <c r="A59" s="550"/>
      <c r="B59" s="112" t="s">
        <v>81</v>
      </c>
      <c r="C59" s="484">
        <v>9422</v>
      </c>
      <c r="D59" s="484">
        <v>9049</v>
      </c>
      <c r="E59" s="8">
        <f t="shared" si="11"/>
        <v>2.3071000244758097E-2</v>
      </c>
      <c r="F59" s="81">
        <f t="shared" si="0"/>
        <v>-3.9588197834854594E-2</v>
      </c>
      <c r="G59" s="7"/>
      <c r="H59" s="484">
        <v>26140</v>
      </c>
      <c r="I59" s="484">
        <v>25203</v>
      </c>
      <c r="J59" s="17">
        <f t="shared" si="12"/>
        <v>2.3872648895026841E-2</v>
      </c>
      <c r="K59" s="81">
        <f t="shared" si="1"/>
        <v>-3.5845447589900534E-2</v>
      </c>
    </row>
    <row r="60" spans="1:11" ht="15" customHeight="1">
      <c r="A60" s="550"/>
      <c r="B60" s="62" t="s">
        <v>94</v>
      </c>
      <c r="C60" s="474">
        <v>403026</v>
      </c>
      <c r="D60" s="474">
        <v>392224</v>
      </c>
      <c r="E60" s="5">
        <f t="shared" si="11"/>
        <v>1</v>
      </c>
      <c r="F60" s="120">
        <f t="shared" si="0"/>
        <v>-2.6802241046483353E-2</v>
      </c>
      <c r="G60" s="16"/>
      <c r="H60" s="475">
        <v>1108662</v>
      </c>
      <c r="I60" s="475">
        <v>1055727</v>
      </c>
      <c r="J60" s="15">
        <f t="shared" si="12"/>
        <v>1</v>
      </c>
      <c r="K60" s="120">
        <f t="shared" si="1"/>
        <v>-4.7746743371739987E-2</v>
      </c>
    </row>
    <row r="62" spans="1:11" ht="15" customHeight="1">
      <c r="B62" s="3"/>
    </row>
  </sheetData>
  <mergeCells count="11">
    <mergeCell ref="A30:A37"/>
    <mergeCell ref="A38:A50"/>
    <mergeCell ref="A51:A60"/>
    <mergeCell ref="A3:B5"/>
    <mergeCell ref="C3:F3"/>
    <mergeCell ref="A6:A29"/>
    <mergeCell ref="H3:K3"/>
    <mergeCell ref="D4:E4"/>
    <mergeCell ref="F4:F5"/>
    <mergeCell ref="I4:J4"/>
    <mergeCell ref="K4:K5"/>
  </mergeCells>
  <hyperlinks>
    <hyperlink ref="A1" location="Contents!A1" display=" &lt;Back to contents&gt;" xr:uid="{00000000-0004-0000-0500-000000000000}"/>
  </hyperlinks>
  <pageMargins left="0.39370078740157483" right="0.39370078740157483" top="0.39370078740157483" bottom="0.39370078740157483" header="0" footer="0"/>
  <pageSetup paperSize="8"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64"/>
  <sheetViews>
    <sheetView showGridLines="0"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9.140625" defaultRowHeight="15" customHeight="1"/>
  <cols>
    <col min="1" max="1" width="23.7109375" style="19" customWidth="1"/>
    <col min="2" max="2" width="50.7109375" style="6" customWidth="1"/>
    <col min="3" max="4" width="9" style="19" customWidth="1"/>
    <col min="5" max="5" width="9" style="17" customWidth="1"/>
    <col min="6" max="6" width="9.7109375" style="81" customWidth="1"/>
    <col min="7" max="7" width="1.28515625" style="19" customWidth="1"/>
    <col min="8" max="8" width="10.140625" style="19" customWidth="1"/>
    <col min="9" max="9" width="10.28515625" style="19" customWidth="1"/>
    <col min="10" max="10" width="9" style="17" customWidth="1"/>
    <col min="11" max="11" width="9.7109375" style="81" customWidth="1"/>
    <col min="12" max="16384" width="9.140625" style="19"/>
  </cols>
  <sheetData>
    <row r="1" spans="1:11" ht="15" customHeight="1">
      <c r="A1" s="27" t="s">
        <v>113</v>
      </c>
      <c r="H1" s="17"/>
      <c r="I1" s="17"/>
    </row>
    <row r="2" spans="1:11" s="179" customFormat="1" ht="30" customHeight="1">
      <c r="A2" s="199" t="s">
        <v>313</v>
      </c>
      <c r="E2" s="486"/>
      <c r="F2" s="307"/>
      <c r="H2" s="486"/>
      <c r="I2" s="486"/>
      <c r="J2" s="486"/>
      <c r="K2" s="307"/>
    </row>
    <row r="3" spans="1:11" ht="15" customHeight="1">
      <c r="A3" s="566" t="s">
        <v>115</v>
      </c>
      <c r="B3" s="566"/>
      <c r="C3" s="557" t="s">
        <v>92</v>
      </c>
      <c r="D3" s="557"/>
      <c r="E3" s="557"/>
      <c r="F3" s="557"/>
      <c r="G3" s="1"/>
      <c r="H3" s="557" t="s">
        <v>93</v>
      </c>
      <c r="I3" s="557"/>
      <c r="J3" s="557"/>
      <c r="K3" s="557"/>
    </row>
    <row r="4" spans="1:11" ht="15" customHeight="1">
      <c r="A4" s="567"/>
      <c r="B4" s="567"/>
      <c r="C4" s="9">
        <v>2021</v>
      </c>
      <c r="D4" s="549">
        <v>2022</v>
      </c>
      <c r="E4" s="549"/>
      <c r="F4" s="569" t="s">
        <v>288</v>
      </c>
      <c r="G4" s="9"/>
      <c r="H4" s="9">
        <v>2021</v>
      </c>
      <c r="I4" s="549">
        <v>2022</v>
      </c>
      <c r="J4" s="549"/>
      <c r="K4" s="569" t="s">
        <v>288</v>
      </c>
    </row>
    <row r="5" spans="1:11" ht="15" customHeight="1">
      <c r="A5" s="568"/>
      <c r="B5" s="568"/>
      <c r="C5" s="10" t="s">
        <v>114</v>
      </c>
      <c r="D5" s="10" t="s">
        <v>114</v>
      </c>
      <c r="E5" s="11" t="s">
        <v>96</v>
      </c>
      <c r="F5" s="570"/>
      <c r="G5" s="10"/>
      <c r="H5" s="10" t="s">
        <v>114</v>
      </c>
      <c r="I5" s="10" t="s">
        <v>114</v>
      </c>
      <c r="J5" s="11" t="s">
        <v>96</v>
      </c>
      <c r="K5" s="570"/>
    </row>
    <row r="6" spans="1:11" ht="15" customHeight="1">
      <c r="A6" s="550" t="s">
        <v>97</v>
      </c>
      <c r="B6" s="220" t="s">
        <v>2</v>
      </c>
      <c r="C6" s="223">
        <v>6511</v>
      </c>
      <c r="D6" s="223">
        <v>7161</v>
      </c>
      <c r="E6" s="149">
        <f>D6/$D$29</f>
        <v>2.0656055475109469E-2</v>
      </c>
      <c r="F6" s="308">
        <f t="shared" ref="F6:F60" si="0">IF(ISERROR((D6-C6)/C6),".",(D6-C6)/C6)</f>
        <v>9.9831055137459684E-2</v>
      </c>
      <c r="G6" s="151"/>
      <c r="H6" s="487">
        <v>39386</v>
      </c>
      <c r="I6" s="487">
        <v>41989</v>
      </c>
      <c r="J6" s="150">
        <f>I6/I$29</f>
        <v>4.3374422426732256E-2</v>
      </c>
      <c r="K6" s="308">
        <f t="shared" ref="K6:K60" si="1">IF(ISERROR((I6-H6)/H6),".",(I6-H6)/H6)</f>
        <v>6.6089473416950179E-2</v>
      </c>
    </row>
    <row r="7" spans="1:11" ht="15" customHeight="1">
      <c r="A7" s="550"/>
      <c r="B7" s="221" t="s">
        <v>3</v>
      </c>
      <c r="C7" s="63">
        <v>24</v>
      </c>
      <c r="D7" s="63">
        <v>20</v>
      </c>
      <c r="E7" s="8">
        <f t="shared" ref="E7:E29" si="2">D7/$D$29</f>
        <v>5.7690421659291906E-5</v>
      </c>
      <c r="F7" s="81">
        <f t="shared" si="0"/>
        <v>-0.16666666666666666</v>
      </c>
      <c r="G7" s="18"/>
      <c r="H7" s="488">
        <v>62</v>
      </c>
      <c r="I7" s="488">
        <v>66</v>
      </c>
      <c r="J7" s="17">
        <f t="shared" ref="J7:J29" si="3">I7/I$29</f>
        <v>6.8177662725102492E-5</v>
      </c>
      <c r="K7" s="81">
        <f t="shared" si="1"/>
        <v>6.4516129032258063E-2</v>
      </c>
    </row>
    <row r="8" spans="1:11" ht="15" customHeight="1">
      <c r="A8" s="550"/>
      <c r="B8" s="182" t="s">
        <v>138</v>
      </c>
      <c r="C8" s="63">
        <v>2786</v>
      </c>
      <c r="D8" s="63">
        <v>2828</v>
      </c>
      <c r="E8" s="8">
        <f t="shared" si="2"/>
        <v>8.1574256226238755E-3</v>
      </c>
      <c r="F8" s="81">
        <f t="shared" si="0"/>
        <v>1.507537688442211E-2</v>
      </c>
      <c r="G8" s="18"/>
      <c r="H8" s="488">
        <v>10133</v>
      </c>
      <c r="I8" s="488">
        <v>10311</v>
      </c>
      <c r="J8" s="17">
        <f t="shared" si="3"/>
        <v>1.0651210308462604E-2</v>
      </c>
      <c r="K8" s="81">
        <f t="shared" si="1"/>
        <v>1.7566367314714299E-2</v>
      </c>
    </row>
    <row r="9" spans="1:11" ht="15" customHeight="1">
      <c r="A9" s="550"/>
      <c r="B9" s="221" t="s">
        <v>4</v>
      </c>
      <c r="C9" s="63">
        <v>1748</v>
      </c>
      <c r="D9" s="63">
        <v>1449</v>
      </c>
      <c r="E9" s="8">
        <f t="shared" si="2"/>
        <v>4.1796710492156986E-3</v>
      </c>
      <c r="F9" s="81">
        <f t="shared" si="0"/>
        <v>-0.17105263157894737</v>
      </c>
      <c r="G9" s="7"/>
      <c r="H9" s="488">
        <v>4434</v>
      </c>
      <c r="I9" s="488">
        <v>4348</v>
      </c>
      <c r="J9" s="17">
        <f t="shared" si="3"/>
        <v>4.4914617807385706E-3</v>
      </c>
      <c r="K9" s="81">
        <f t="shared" si="1"/>
        <v>-1.9395579612088407E-2</v>
      </c>
    </row>
    <row r="10" spans="1:11" ht="15" customHeight="1">
      <c r="A10" s="550"/>
      <c r="B10" s="221" t="s">
        <v>5</v>
      </c>
      <c r="C10" s="63">
        <v>66933</v>
      </c>
      <c r="D10" s="63">
        <v>70764</v>
      </c>
      <c r="E10" s="8">
        <f t="shared" si="2"/>
        <v>0.20412024991490663</v>
      </c>
      <c r="F10" s="81">
        <f t="shared" si="0"/>
        <v>5.7236340818430369E-2</v>
      </c>
      <c r="G10" s="7"/>
      <c r="H10" s="488">
        <v>167022</v>
      </c>
      <c r="I10" s="488">
        <v>156342</v>
      </c>
      <c r="J10" s="17">
        <f t="shared" si="3"/>
        <v>0.16150048705709052</v>
      </c>
      <c r="K10" s="81">
        <f t="shared" si="1"/>
        <v>-6.3943672091101772E-2</v>
      </c>
    </row>
    <row r="11" spans="1:11" ht="15" customHeight="1">
      <c r="A11" s="550"/>
      <c r="B11" s="221" t="s">
        <v>6</v>
      </c>
      <c r="C11" s="63">
        <v>59</v>
      </c>
      <c r="D11" s="63">
        <v>81</v>
      </c>
      <c r="E11" s="8">
        <f t="shared" si="2"/>
        <v>2.3364620772013222E-4</v>
      </c>
      <c r="F11" s="81">
        <f t="shared" si="0"/>
        <v>0.3728813559322034</v>
      </c>
      <c r="G11" s="18"/>
      <c r="H11" s="488">
        <v>76</v>
      </c>
      <c r="I11" s="488">
        <v>86</v>
      </c>
      <c r="J11" s="17">
        <f t="shared" si="3"/>
        <v>8.8837560520588105E-5</v>
      </c>
      <c r="K11" s="81">
        <f t="shared" si="1"/>
        <v>0.13157894736842105</v>
      </c>
    </row>
    <row r="12" spans="1:11" ht="15" customHeight="1">
      <c r="A12" s="550"/>
      <c r="B12" s="221" t="s">
        <v>7</v>
      </c>
      <c r="C12" s="63">
        <v>4261</v>
      </c>
      <c r="D12" s="63">
        <v>4307</v>
      </c>
      <c r="E12" s="8">
        <f t="shared" si="2"/>
        <v>1.2423632304328512E-2</v>
      </c>
      <c r="F12" s="81">
        <f t="shared" si="0"/>
        <v>1.0795587890166627E-2</v>
      </c>
      <c r="G12" s="7"/>
      <c r="H12" s="488">
        <v>7490</v>
      </c>
      <c r="I12" s="488">
        <v>7381</v>
      </c>
      <c r="J12" s="17">
        <f t="shared" si="3"/>
        <v>7.6245352814239631E-3</v>
      </c>
      <c r="K12" s="81">
        <f t="shared" si="1"/>
        <v>-1.4552736982643524E-2</v>
      </c>
    </row>
    <row r="13" spans="1:11" ht="15" customHeight="1">
      <c r="A13" s="550"/>
      <c r="B13" s="221" t="s">
        <v>8</v>
      </c>
      <c r="C13" s="63">
        <v>2518</v>
      </c>
      <c r="D13" s="63">
        <v>2569</v>
      </c>
      <c r="E13" s="8">
        <f t="shared" si="2"/>
        <v>7.4103346621360458E-3</v>
      </c>
      <c r="F13" s="81">
        <f t="shared" si="0"/>
        <v>2.0254169976171566E-2</v>
      </c>
      <c r="G13" s="7"/>
      <c r="H13" s="488">
        <v>3807</v>
      </c>
      <c r="I13" s="488">
        <v>3767</v>
      </c>
      <c r="J13" s="17">
        <f t="shared" si="3"/>
        <v>3.8912917497797139E-3</v>
      </c>
      <c r="K13" s="81">
        <f t="shared" si="1"/>
        <v>-1.0506960861570791E-2</v>
      </c>
    </row>
    <row r="14" spans="1:11" ht="15" customHeight="1">
      <c r="A14" s="550"/>
      <c r="B14" s="221" t="s">
        <v>9</v>
      </c>
      <c r="C14" s="63">
        <v>11296</v>
      </c>
      <c r="D14" s="63">
        <v>9396</v>
      </c>
      <c r="E14" s="8">
        <f t="shared" si="2"/>
        <v>2.7102960095535339E-2</v>
      </c>
      <c r="F14" s="81">
        <f t="shared" si="0"/>
        <v>-0.16820113314447593</v>
      </c>
      <c r="G14" s="7"/>
      <c r="H14" s="488">
        <v>14877</v>
      </c>
      <c r="I14" s="488">
        <v>13386</v>
      </c>
      <c r="J14" s="17">
        <f t="shared" si="3"/>
        <v>1.3827669594518517E-2</v>
      </c>
      <c r="K14" s="81">
        <f t="shared" si="1"/>
        <v>-0.10022181891510386</v>
      </c>
    </row>
    <row r="15" spans="1:11" ht="15" customHeight="1">
      <c r="A15" s="550"/>
      <c r="B15" s="221" t="s">
        <v>126</v>
      </c>
      <c r="C15" s="63">
        <v>83</v>
      </c>
      <c r="D15" s="63">
        <v>63</v>
      </c>
      <c r="E15" s="8">
        <f t="shared" si="2"/>
        <v>1.817248282267695E-4</v>
      </c>
      <c r="F15" s="81">
        <f t="shared" si="0"/>
        <v>-0.24096385542168675</v>
      </c>
      <c r="G15" s="18"/>
      <c r="H15" s="488">
        <v>90</v>
      </c>
      <c r="I15" s="488">
        <v>74</v>
      </c>
      <c r="J15" s="17">
        <f t="shared" si="3"/>
        <v>7.644162184329674E-5</v>
      </c>
      <c r="K15" s="81">
        <f t="shared" si="1"/>
        <v>-0.17777777777777778</v>
      </c>
    </row>
    <row r="16" spans="1:11" s="13" customFormat="1" ht="15" customHeight="1">
      <c r="A16" s="550"/>
      <c r="B16" s="183" t="s">
        <v>116</v>
      </c>
      <c r="C16" s="64">
        <v>96219</v>
      </c>
      <c r="D16" s="64">
        <v>98638</v>
      </c>
      <c r="E16" s="4">
        <f t="shared" si="2"/>
        <v>0.28452339058146175</v>
      </c>
      <c r="F16" s="310">
        <f t="shared" si="0"/>
        <v>2.5140564753323148E-2</v>
      </c>
      <c r="G16" s="12"/>
      <c r="H16" s="489">
        <v>247376</v>
      </c>
      <c r="I16" s="489">
        <v>237750</v>
      </c>
      <c r="J16" s="14">
        <f t="shared" si="3"/>
        <v>0.24559453504383513</v>
      </c>
      <c r="K16" s="310">
        <f t="shared" si="1"/>
        <v>-3.8912424810814306E-2</v>
      </c>
    </row>
    <row r="17" spans="1:11" ht="15" customHeight="1">
      <c r="A17" s="550"/>
      <c r="B17" s="221" t="s">
        <v>10</v>
      </c>
      <c r="C17" s="63">
        <v>716</v>
      </c>
      <c r="D17" s="63">
        <v>663</v>
      </c>
      <c r="E17" s="8">
        <f t="shared" si="2"/>
        <v>1.9124374780055268E-3</v>
      </c>
      <c r="F17" s="81">
        <f t="shared" si="0"/>
        <v>-7.4022346368715089E-2</v>
      </c>
      <c r="G17" s="7"/>
      <c r="H17" s="488">
        <v>2537</v>
      </c>
      <c r="I17" s="488">
        <v>2124</v>
      </c>
      <c r="J17" s="17">
        <f t="shared" si="3"/>
        <v>2.1940811458805711E-3</v>
      </c>
      <c r="K17" s="81">
        <f t="shared" si="1"/>
        <v>-0.16279069767441862</v>
      </c>
    </row>
    <row r="18" spans="1:11" ht="15" customHeight="1">
      <c r="A18" s="550"/>
      <c r="B18" s="221" t="s">
        <v>11</v>
      </c>
      <c r="C18" s="63">
        <v>35040</v>
      </c>
      <c r="D18" s="63">
        <v>33613</v>
      </c>
      <c r="E18" s="8">
        <f t="shared" si="2"/>
        <v>9.6957407161688949E-2</v>
      </c>
      <c r="F18" s="81">
        <f t="shared" si="0"/>
        <v>-4.0724885844748857E-2</v>
      </c>
      <c r="G18" s="7"/>
      <c r="H18" s="488">
        <v>110307</v>
      </c>
      <c r="I18" s="488">
        <v>107668</v>
      </c>
      <c r="J18" s="17">
        <f t="shared" si="3"/>
        <v>0.11122049379221721</v>
      </c>
      <c r="K18" s="81">
        <f t="shared" si="1"/>
        <v>-2.3924138993898846E-2</v>
      </c>
    </row>
    <row r="19" spans="1:11" ht="15" customHeight="1">
      <c r="A19" s="550"/>
      <c r="B19" s="221" t="s">
        <v>12</v>
      </c>
      <c r="C19" s="63">
        <v>202374</v>
      </c>
      <c r="D19" s="63">
        <v>188452</v>
      </c>
      <c r="E19" s="8">
        <f t="shared" si="2"/>
        <v>0.54359376712684393</v>
      </c>
      <c r="F19" s="81">
        <f t="shared" si="0"/>
        <v>-6.8793422079911445E-2</v>
      </c>
      <c r="G19" s="7"/>
      <c r="H19" s="488">
        <v>620276</v>
      </c>
      <c r="I19" s="488">
        <v>585470</v>
      </c>
      <c r="J19" s="17">
        <f t="shared" si="3"/>
        <v>0.60478751811614784</v>
      </c>
      <c r="K19" s="81">
        <f t="shared" si="1"/>
        <v>-5.6113730016960191E-2</v>
      </c>
    </row>
    <row r="20" spans="1:11" ht="15" customHeight="1">
      <c r="A20" s="550"/>
      <c r="B20" s="221" t="s">
        <v>13</v>
      </c>
      <c r="C20" s="63">
        <v>3684</v>
      </c>
      <c r="D20" s="63">
        <v>3049</v>
      </c>
      <c r="E20" s="8">
        <f t="shared" si="2"/>
        <v>8.7949047819590506E-3</v>
      </c>
      <c r="F20" s="81">
        <f t="shared" si="0"/>
        <v>-0.17236699239956568</v>
      </c>
      <c r="G20" s="7"/>
      <c r="H20" s="488">
        <v>7312</v>
      </c>
      <c r="I20" s="488">
        <v>6601</v>
      </c>
      <c r="J20" s="17">
        <f t="shared" si="3"/>
        <v>6.8187992674000244E-3</v>
      </c>
      <c r="K20" s="81">
        <f t="shared" si="1"/>
        <v>-9.7237417943107224E-2</v>
      </c>
    </row>
    <row r="21" spans="1:11" ht="15" customHeight="1">
      <c r="A21" s="550"/>
      <c r="B21" s="221" t="s">
        <v>14</v>
      </c>
      <c r="C21" s="63">
        <v>604</v>
      </c>
      <c r="D21" s="63">
        <v>136</v>
      </c>
      <c r="E21" s="8">
        <f t="shared" si="2"/>
        <v>3.9229486728318495E-4</v>
      </c>
      <c r="F21" s="81">
        <f t="shared" si="0"/>
        <v>-0.77483443708609268</v>
      </c>
      <c r="G21" s="7"/>
      <c r="H21" s="488">
        <v>1030</v>
      </c>
      <c r="I21" s="488">
        <v>305</v>
      </c>
      <c r="J21" s="17">
        <f t="shared" si="3"/>
        <v>3.150634413811555E-4</v>
      </c>
      <c r="K21" s="81">
        <f t="shared" si="1"/>
        <v>-0.70388349514563109</v>
      </c>
    </row>
    <row r="22" spans="1:11" ht="15" customHeight="1">
      <c r="A22" s="550"/>
      <c r="B22" s="221" t="s">
        <v>15</v>
      </c>
      <c r="C22" s="63">
        <v>6698</v>
      </c>
      <c r="D22" s="63">
        <v>8350</v>
      </c>
      <c r="E22" s="8">
        <f t="shared" si="2"/>
        <v>2.4085751042754372E-2</v>
      </c>
      <c r="F22" s="81">
        <f t="shared" si="0"/>
        <v>0.24664078829501343</v>
      </c>
      <c r="G22" s="7"/>
      <c r="H22" s="488">
        <v>10976</v>
      </c>
      <c r="I22" s="488">
        <v>11905</v>
      </c>
      <c r="J22" s="17">
        <f t="shared" si="3"/>
        <v>1.2297804162762807E-2</v>
      </c>
      <c r="K22" s="81">
        <f t="shared" si="1"/>
        <v>8.4639212827988336E-2</v>
      </c>
    </row>
    <row r="23" spans="1:11" ht="15" customHeight="1">
      <c r="A23" s="550"/>
      <c r="B23" s="221" t="s">
        <v>241</v>
      </c>
      <c r="C23" s="63">
        <v>2344</v>
      </c>
      <c r="D23" s="63">
        <v>1714</v>
      </c>
      <c r="E23" s="8">
        <f t="shared" si="2"/>
        <v>4.9440691362013164E-3</v>
      </c>
      <c r="F23" s="81">
        <f t="shared" si="0"/>
        <v>-0.26877133105802048</v>
      </c>
      <c r="G23" s="7"/>
      <c r="H23" s="488">
        <v>2393</v>
      </c>
      <c r="I23" s="488">
        <v>1977</v>
      </c>
      <c r="J23" s="17">
        <f t="shared" si="3"/>
        <v>2.0422308970837522E-3</v>
      </c>
      <c r="K23" s="81">
        <f t="shared" si="1"/>
        <v>-0.17384036773923944</v>
      </c>
    </row>
    <row r="24" spans="1:11" ht="15" customHeight="1">
      <c r="A24" s="550"/>
      <c r="B24" s="221" t="s">
        <v>16</v>
      </c>
      <c r="C24" s="63">
        <v>565</v>
      </c>
      <c r="D24" s="63">
        <v>647</v>
      </c>
      <c r="E24" s="8">
        <f t="shared" si="2"/>
        <v>1.8662851406780932E-3</v>
      </c>
      <c r="F24" s="81">
        <f t="shared" si="0"/>
        <v>0.14513274336283186</v>
      </c>
      <c r="G24" s="18"/>
      <c r="H24" s="488">
        <v>727</v>
      </c>
      <c r="I24" s="488">
        <v>824</v>
      </c>
      <c r="J24" s="17">
        <f t="shared" si="3"/>
        <v>8.5118778917400695E-4</v>
      </c>
      <c r="K24" s="81">
        <f t="shared" si="1"/>
        <v>0.13342503438789546</v>
      </c>
    </row>
    <row r="25" spans="1:11" ht="15" customHeight="1">
      <c r="A25" s="550"/>
      <c r="B25" s="221" t="s">
        <v>127</v>
      </c>
      <c r="C25" s="63">
        <v>596</v>
      </c>
      <c r="D25" s="63">
        <v>500</v>
      </c>
      <c r="E25" s="8">
        <f t="shared" si="2"/>
        <v>1.4422605414822977E-3</v>
      </c>
      <c r="F25" s="81">
        <f t="shared" si="0"/>
        <v>-0.16107382550335569</v>
      </c>
      <c r="G25" s="7"/>
      <c r="H25" s="488">
        <v>863</v>
      </c>
      <c r="I25" s="488">
        <v>687</v>
      </c>
      <c r="J25" s="17">
        <f t="shared" si="3"/>
        <v>7.0966748927493056E-4</v>
      </c>
      <c r="K25" s="81">
        <f t="shared" si="1"/>
        <v>-0.20393974507531865</v>
      </c>
    </row>
    <row r="26" spans="1:11" s="13" customFormat="1" ht="15" customHeight="1">
      <c r="A26" s="550"/>
      <c r="B26" s="183" t="s">
        <v>117</v>
      </c>
      <c r="C26" s="64">
        <v>252621</v>
      </c>
      <c r="D26" s="64">
        <v>237124</v>
      </c>
      <c r="E26" s="4">
        <f t="shared" si="2"/>
        <v>0.68398917727689668</v>
      </c>
      <c r="F26" s="310">
        <f t="shared" si="0"/>
        <v>-6.1344860482699382E-2</v>
      </c>
      <c r="G26" s="12"/>
      <c r="H26" s="489">
        <v>756422</v>
      </c>
      <c r="I26" s="489">
        <v>717560</v>
      </c>
      <c r="J26" s="14">
        <f t="shared" si="3"/>
        <v>0.74123581310643261</v>
      </c>
      <c r="K26" s="310">
        <f t="shared" si="1"/>
        <v>-5.1376083720462914E-2</v>
      </c>
    </row>
    <row r="27" spans="1:11" ht="15" customHeight="1">
      <c r="A27" s="550"/>
      <c r="B27" s="221" t="s">
        <v>17</v>
      </c>
      <c r="C27" s="63">
        <v>9258</v>
      </c>
      <c r="D27" s="63">
        <v>7631</v>
      </c>
      <c r="E27" s="8">
        <f t="shared" si="2"/>
        <v>2.2011780384102828E-2</v>
      </c>
      <c r="F27" s="81">
        <f t="shared" si="0"/>
        <v>-0.1757399006264852</v>
      </c>
      <c r="G27" s="7"/>
      <c r="H27" s="488">
        <v>11528</v>
      </c>
      <c r="I27" s="488">
        <v>9142</v>
      </c>
      <c r="J27" s="17">
        <f t="shared" si="3"/>
        <v>9.4436392823164707E-3</v>
      </c>
      <c r="K27" s="81">
        <f t="shared" si="1"/>
        <v>-0.20697432338653712</v>
      </c>
    </row>
    <row r="28" spans="1:11" ht="15" customHeight="1">
      <c r="A28" s="550"/>
      <c r="B28" s="221" t="s">
        <v>18</v>
      </c>
      <c r="C28" s="63">
        <v>1915</v>
      </c>
      <c r="D28" s="63">
        <v>3286</v>
      </c>
      <c r="E28" s="8">
        <f t="shared" si="2"/>
        <v>9.4785362786216597E-3</v>
      </c>
      <c r="F28" s="81">
        <f t="shared" si="0"/>
        <v>0.71592689295039169</v>
      </c>
      <c r="G28" s="7"/>
      <c r="H28" s="488">
        <v>2256</v>
      </c>
      <c r="I28" s="488">
        <v>3608</v>
      </c>
      <c r="J28" s="17">
        <f t="shared" si="3"/>
        <v>3.7270455623056031E-3</v>
      </c>
      <c r="K28" s="81">
        <f t="shared" si="1"/>
        <v>0.599290780141844</v>
      </c>
    </row>
    <row r="29" spans="1:11" ht="15" customHeight="1">
      <c r="A29" s="550"/>
      <c r="B29" s="222" t="s">
        <v>94</v>
      </c>
      <c r="C29" s="82">
        <v>360012</v>
      </c>
      <c r="D29" s="82">
        <v>346678</v>
      </c>
      <c r="E29" s="5">
        <f t="shared" si="2"/>
        <v>1</v>
      </c>
      <c r="F29" s="120">
        <f t="shared" si="0"/>
        <v>-3.7037654300412205E-2</v>
      </c>
      <c r="G29" s="16"/>
      <c r="H29" s="490">
        <v>1017582</v>
      </c>
      <c r="I29" s="490">
        <v>968059</v>
      </c>
      <c r="J29" s="15">
        <f t="shared" si="3"/>
        <v>1</v>
      </c>
      <c r="K29" s="120">
        <f t="shared" si="1"/>
        <v>-4.8667330986593711E-2</v>
      </c>
    </row>
    <row r="30" spans="1:11" ht="15" customHeight="1">
      <c r="A30" s="550" t="s">
        <v>99</v>
      </c>
      <c r="B30" s="152" t="s">
        <v>27</v>
      </c>
      <c r="C30" s="224">
        <v>256377</v>
      </c>
      <c r="D30" s="224">
        <v>229023</v>
      </c>
      <c r="E30" s="149">
        <f>D30/$D$37</f>
        <v>0.66062167198380051</v>
      </c>
      <c r="F30" s="308">
        <f t="shared" si="0"/>
        <v>-0.10669443826864344</v>
      </c>
      <c r="G30" s="151"/>
      <c r="H30" s="491">
        <v>699231</v>
      </c>
      <c r="I30" s="491">
        <v>653708</v>
      </c>
      <c r="J30" s="150">
        <f>I30/I$37</f>
        <v>0.67527702340456519</v>
      </c>
      <c r="K30" s="308">
        <f t="shared" si="1"/>
        <v>-6.5104378953450295E-2</v>
      </c>
    </row>
    <row r="31" spans="1:11" ht="15" customHeight="1">
      <c r="A31" s="550"/>
      <c r="B31" s="112" t="s">
        <v>28</v>
      </c>
      <c r="C31" s="65">
        <v>3336</v>
      </c>
      <c r="D31" s="65">
        <v>3282</v>
      </c>
      <c r="E31" s="8">
        <f t="shared" ref="E31:E37" si="4">D31/$D$37</f>
        <v>9.466998194289802E-3</v>
      </c>
      <c r="F31" s="81">
        <f t="shared" si="0"/>
        <v>-1.618705035971223E-2</v>
      </c>
      <c r="G31" s="7"/>
      <c r="H31" s="492">
        <v>9116</v>
      </c>
      <c r="I31" s="492">
        <v>8819</v>
      </c>
      <c r="J31" s="17">
        <f t="shared" ref="J31:J37" si="5">I31/I$37</f>
        <v>9.1099819329193785E-3</v>
      </c>
      <c r="K31" s="81">
        <f t="shared" si="1"/>
        <v>-3.2580078982009653E-2</v>
      </c>
    </row>
    <row r="32" spans="1:11" ht="15" customHeight="1">
      <c r="A32" s="550"/>
      <c r="B32" s="112" t="s">
        <v>29</v>
      </c>
      <c r="C32" s="65">
        <v>9666</v>
      </c>
      <c r="D32" s="65">
        <v>8537</v>
      </c>
      <c r="E32" s="8">
        <f t="shared" si="4"/>
        <v>2.4625156485268751E-2</v>
      </c>
      <c r="F32" s="81">
        <f t="shared" si="0"/>
        <v>-0.11680115870060004</v>
      </c>
      <c r="G32" s="7"/>
      <c r="H32" s="492">
        <v>25304</v>
      </c>
      <c r="I32" s="492">
        <v>23446</v>
      </c>
      <c r="J32" s="17">
        <f t="shared" si="5"/>
        <v>2.4219598185647777E-2</v>
      </c>
      <c r="K32" s="81">
        <f t="shared" si="1"/>
        <v>-7.3427126146063865E-2</v>
      </c>
    </row>
    <row r="33" spans="1:11" ht="15" customHeight="1">
      <c r="A33" s="550"/>
      <c r="B33" s="112" t="s">
        <v>31</v>
      </c>
      <c r="C33" s="65">
        <v>1262</v>
      </c>
      <c r="D33" s="65">
        <v>1155</v>
      </c>
      <c r="E33" s="8">
        <f t="shared" si="4"/>
        <v>3.3316218508241077E-3</v>
      </c>
      <c r="F33" s="81">
        <f t="shared" si="0"/>
        <v>-8.4786053882725837E-2</v>
      </c>
      <c r="G33" s="18"/>
      <c r="H33" s="492">
        <v>3605</v>
      </c>
      <c r="I33" s="492">
        <v>3327</v>
      </c>
      <c r="J33" s="17">
        <f t="shared" si="5"/>
        <v>3.4367739982790304E-3</v>
      </c>
      <c r="K33" s="81">
        <f t="shared" si="1"/>
        <v>-7.7115117891816923E-2</v>
      </c>
    </row>
    <row r="34" spans="1:11" ht="15" customHeight="1">
      <c r="A34" s="550"/>
      <c r="B34" s="104" t="s">
        <v>32</v>
      </c>
      <c r="C34" s="66">
        <v>270642</v>
      </c>
      <c r="D34" s="66">
        <v>241997</v>
      </c>
      <c r="E34" s="4">
        <f t="shared" si="4"/>
        <v>0.69804544851418315</v>
      </c>
      <c r="F34" s="310">
        <f t="shared" si="0"/>
        <v>-0.10584092638984341</v>
      </c>
      <c r="G34" s="12"/>
      <c r="H34" s="493">
        <v>737256</v>
      </c>
      <c r="I34" s="493">
        <v>689301</v>
      </c>
      <c r="J34" s="14">
        <f t="shared" si="5"/>
        <v>0.71204441051630118</v>
      </c>
      <c r="K34" s="310">
        <f t="shared" si="1"/>
        <v>-6.5045248868778285E-2</v>
      </c>
    </row>
    <row r="35" spans="1:11" ht="15" customHeight="1">
      <c r="A35" s="550"/>
      <c r="B35" s="112" t="s">
        <v>33</v>
      </c>
      <c r="C35" s="65">
        <v>89369</v>
      </c>
      <c r="D35" s="65">
        <v>104670</v>
      </c>
      <c r="E35" s="8">
        <f t="shared" ref="E35" si="6">D35/$D$37</f>
        <v>0.30192282175390422</v>
      </c>
      <c r="F35" s="81">
        <f t="shared" si="0"/>
        <v>0.17121149391847285</v>
      </c>
      <c r="G35" s="7"/>
      <c r="H35" s="492">
        <v>280324</v>
      </c>
      <c r="I35" s="492">
        <v>278742</v>
      </c>
      <c r="J35" s="17">
        <f t="shared" ref="J35" si="7">I35/I$37</f>
        <v>0.28793906156546245</v>
      </c>
      <c r="K35" s="81">
        <f t="shared" si="1"/>
        <v>-5.6434696993478972E-3</v>
      </c>
    </row>
    <row r="36" spans="1:11" ht="15" customHeight="1">
      <c r="A36" s="550"/>
      <c r="B36" s="112" t="s">
        <v>247</v>
      </c>
      <c r="C36" s="65">
        <v>2</v>
      </c>
      <c r="D36" s="65">
        <v>11</v>
      </c>
      <c r="E36" s="8">
        <f t="shared" si="4"/>
        <v>3.172973191261055E-5</v>
      </c>
      <c r="F36" s="81">
        <f t="shared" si="0"/>
        <v>4.5</v>
      </c>
      <c r="G36" s="7"/>
      <c r="H36" s="492">
        <v>2</v>
      </c>
      <c r="I36" s="492">
        <v>16</v>
      </c>
      <c r="J36" s="17">
        <f t="shared" si="5"/>
        <v>1.6527918236388485E-5</v>
      </c>
      <c r="K36" s="81">
        <f t="shared" si="1"/>
        <v>7</v>
      </c>
    </row>
    <row r="37" spans="1:11" s="13" customFormat="1" ht="15" customHeight="1">
      <c r="A37" s="550"/>
      <c r="B37" s="113" t="s">
        <v>94</v>
      </c>
      <c r="C37" s="82">
        <v>360012</v>
      </c>
      <c r="D37" s="82">
        <v>346678</v>
      </c>
      <c r="E37" s="5">
        <f t="shared" si="4"/>
        <v>1</v>
      </c>
      <c r="F37" s="120">
        <f t="shared" si="0"/>
        <v>-3.7037654300412205E-2</v>
      </c>
      <c r="G37" s="16"/>
      <c r="H37" s="490">
        <v>1017582</v>
      </c>
      <c r="I37" s="490">
        <v>968059</v>
      </c>
      <c r="J37" s="15">
        <f t="shared" si="5"/>
        <v>1</v>
      </c>
      <c r="K37" s="120">
        <f t="shared" si="1"/>
        <v>-4.8667330986593711E-2</v>
      </c>
    </row>
    <row r="38" spans="1:11" ht="15" customHeight="1">
      <c r="A38" s="550" t="s">
        <v>112</v>
      </c>
      <c r="B38" s="152" t="s">
        <v>39</v>
      </c>
      <c r="C38" s="225">
        <v>58481</v>
      </c>
      <c r="D38" s="225">
        <v>54748</v>
      </c>
      <c r="E38" s="149">
        <f>D38/$D$50</f>
        <v>0.15792176025014568</v>
      </c>
      <c r="F38" s="308">
        <f t="shared" si="0"/>
        <v>-6.3832697799285243E-2</v>
      </c>
      <c r="G38" s="151"/>
      <c r="H38" s="494">
        <v>131812</v>
      </c>
      <c r="I38" s="494">
        <v>124954</v>
      </c>
      <c r="J38" s="150">
        <f>I38/I$50</f>
        <v>0.12907684345685541</v>
      </c>
      <c r="K38" s="308">
        <f t="shared" si="1"/>
        <v>-5.2028646860680365E-2</v>
      </c>
    </row>
    <row r="39" spans="1:11" ht="15" customHeight="1">
      <c r="A39" s="550"/>
      <c r="B39" s="112" t="s">
        <v>40</v>
      </c>
      <c r="C39" s="67">
        <v>23704</v>
      </c>
      <c r="D39" s="67">
        <v>26847</v>
      </c>
      <c r="E39" s="8">
        <f t="shared" ref="E39:E50" si="8">D39/$D$50</f>
        <v>7.7440737514350488E-2</v>
      </c>
      <c r="F39" s="81">
        <f t="shared" si="0"/>
        <v>0.13259365507931151</v>
      </c>
      <c r="G39" s="7"/>
      <c r="H39" s="495">
        <v>69923</v>
      </c>
      <c r="I39" s="495">
        <v>69993</v>
      </c>
      <c r="J39" s="17">
        <f t="shared" ref="J39:J50" si="9">I39/I$50</f>
        <v>7.2302411319971199E-2</v>
      </c>
      <c r="K39" s="81">
        <f t="shared" si="1"/>
        <v>1.0011012113324658E-3</v>
      </c>
    </row>
    <row r="40" spans="1:11" ht="15" customHeight="1">
      <c r="A40" s="550"/>
      <c r="B40" s="112" t="s">
        <v>41</v>
      </c>
      <c r="C40" s="67">
        <v>18239</v>
      </c>
      <c r="D40" s="67">
        <v>18645</v>
      </c>
      <c r="E40" s="8">
        <f t="shared" si="8"/>
        <v>5.3781895591874879E-2</v>
      </c>
      <c r="F40" s="81">
        <f t="shared" si="0"/>
        <v>2.2259992324140578E-2</v>
      </c>
      <c r="G40" s="7"/>
      <c r="H40" s="495">
        <v>71955</v>
      </c>
      <c r="I40" s="495">
        <v>68322</v>
      </c>
      <c r="J40" s="17">
        <f t="shared" si="9"/>
        <v>7.0576276859158377E-2</v>
      </c>
      <c r="K40" s="81">
        <f t="shared" si="1"/>
        <v>-5.0489889514279761E-2</v>
      </c>
    </row>
    <row r="41" spans="1:11" ht="15" customHeight="1">
      <c r="A41" s="550"/>
      <c r="B41" s="112" t="s">
        <v>42</v>
      </c>
      <c r="C41" s="67">
        <v>7678</v>
      </c>
      <c r="D41" s="67">
        <v>7449</v>
      </c>
      <c r="E41" s="8">
        <f t="shared" si="8"/>
        <v>2.1486797547003271E-2</v>
      </c>
      <c r="F41" s="81">
        <f t="shared" si="0"/>
        <v>-2.982547538421464E-2</v>
      </c>
      <c r="G41" s="7"/>
      <c r="H41" s="495">
        <v>23527</v>
      </c>
      <c r="I41" s="495">
        <v>22161</v>
      </c>
      <c r="J41" s="17">
        <f t="shared" si="9"/>
        <v>2.2892199752287824E-2</v>
      </c>
      <c r="K41" s="81">
        <f t="shared" si="1"/>
        <v>-5.8060951247502872E-2</v>
      </c>
    </row>
    <row r="42" spans="1:11" ht="15" customHeight="1">
      <c r="A42" s="550"/>
      <c r="B42" s="112" t="s">
        <v>43</v>
      </c>
      <c r="C42" s="67">
        <v>4532</v>
      </c>
      <c r="D42" s="67">
        <v>4599</v>
      </c>
      <c r="E42" s="8">
        <f t="shared" si="8"/>
        <v>1.3265912460554174E-2</v>
      </c>
      <c r="F42" s="81">
        <f t="shared" si="0"/>
        <v>1.4783759929390997E-2</v>
      </c>
      <c r="G42" s="7"/>
      <c r="H42" s="495">
        <v>13788</v>
      </c>
      <c r="I42" s="495">
        <v>13168</v>
      </c>
      <c r="J42" s="17">
        <f t="shared" si="9"/>
        <v>1.3602476708547723E-2</v>
      </c>
      <c r="K42" s="81">
        <f t="shared" si="1"/>
        <v>-4.4966637655932694E-2</v>
      </c>
    </row>
    <row r="43" spans="1:11" ht="15" customHeight="1">
      <c r="A43" s="550"/>
      <c r="B43" s="112" t="s">
        <v>44</v>
      </c>
      <c r="C43" s="67">
        <v>53661</v>
      </c>
      <c r="D43" s="67">
        <v>52674</v>
      </c>
      <c r="E43" s="8">
        <f t="shared" si="8"/>
        <v>0.15193926352407711</v>
      </c>
      <c r="F43" s="81">
        <f t="shared" si="0"/>
        <v>-1.8393246491865602E-2</v>
      </c>
      <c r="G43" s="7"/>
      <c r="H43" s="495">
        <v>169431</v>
      </c>
      <c r="I43" s="495">
        <v>165718</v>
      </c>
      <c r="J43" s="17">
        <f t="shared" si="9"/>
        <v>0.17118584714361418</v>
      </c>
      <c r="K43" s="81">
        <f t="shared" si="1"/>
        <v>-2.1914525677119299E-2</v>
      </c>
    </row>
    <row r="44" spans="1:11" ht="15" customHeight="1">
      <c r="A44" s="550"/>
      <c r="B44" s="112" t="s">
        <v>45</v>
      </c>
      <c r="C44" s="67">
        <v>29124</v>
      </c>
      <c r="D44" s="67">
        <v>26355</v>
      </c>
      <c r="E44" s="8">
        <f t="shared" si="8"/>
        <v>7.6021553141531917E-2</v>
      </c>
      <c r="F44" s="81">
        <f t="shared" si="0"/>
        <v>-9.5076225793160274E-2</v>
      </c>
      <c r="G44" s="7"/>
      <c r="H44" s="495">
        <v>78322</v>
      </c>
      <c r="I44" s="495">
        <v>74691</v>
      </c>
      <c r="J44" s="17">
        <f t="shared" si="9"/>
        <v>7.7155421312130767E-2</v>
      </c>
      <c r="K44" s="81">
        <f t="shared" si="1"/>
        <v>-4.6359898878986748E-2</v>
      </c>
    </row>
    <row r="45" spans="1:11" ht="15" customHeight="1">
      <c r="A45" s="550"/>
      <c r="B45" s="112" t="s">
        <v>46</v>
      </c>
      <c r="C45" s="67">
        <v>51912</v>
      </c>
      <c r="D45" s="67">
        <v>52434</v>
      </c>
      <c r="E45" s="8">
        <f t="shared" si="8"/>
        <v>0.1512469784641656</v>
      </c>
      <c r="F45" s="81">
        <f t="shared" si="0"/>
        <v>1.0055478502080445E-2</v>
      </c>
      <c r="G45" s="7"/>
      <c r="H45" s="495">
        <v>154114</v>
      </c>
      <c r="I45" s="495">
        <v>143429</v>
      </c>
      <c r="J45" s="17">
        <f t="shared" si="9"/>
        <v>0.14816142404543525</v>
      </c>
      <c r="K45" s="81">
        <f t="shared" si="1"/>
        <v>-6.9331793347781515E-2</v>
      </c>
    </row>
    <row r="46" spans="1:11" ht="15" customHeight="1">
      <c r="A46" s="550"/>
      <c r="B46" s="112" t="s">
        <v>47</v>
      </c>
      <c r="C46" s="67">
        <v>83855</v>
      </c>
      <c r="D46" s="67">
        <v>76489</v>
      </c>
      <c r="E46" s="8">
        <f t="shared" si="8"/>
        <v>0.22063413311487895</v>
      </c>
      <c r="F46" s="81">
        <f t="shared" si="0"/>
        <v>-8.7842108401407187E-2</v>
      </c>
      <c r="G46" s="7"/>
      <c r="H46" s="495">
        <v>231781</v>
      </c>
      <c r="I46" s="495">
        <v>217076</v>
      </c>
      <c r="J46" s="17">
        <f t="shared" si="9"/>
        <v>0.22423839869264167</v>
      </c>
      <c r="K46" s="81">
        <f t="shared" si="1"/>
        <v>-6.3443509174608795E-2</v>
      </c>
    </row>
    <row r="47" spans="1:11" ht="15" customHeight="1">
      <c r="A47" s="550"/>
      <c r="B47" s="112" t="s">
        <v>48</v>
      </c>
      <c r="C47" s="67">
        <v>26558</v>
      </c>
      <c r="D47" s="67">
        <v>24438</v>
      </c>
      <c r="E47" s="8">
        <f t="shared" si="8"/>
        <v>7.0491926225488777E-2</v>
      </c>
      <c r="F47" s="81">
        <f t="shared" si="0"/>
        <v>-7.9825288048798862E-2</v>
      </c>
      <c r="G47" s="7"/>
      <c r="H47" s="495">
        <v>69152</v>
      </c>
      <c r="I47" s="495">
        <v>64984</v>
      </c>
      <c r="J47" s="17">
        <f t="shared" si="9"/>
        <v>6.7128139917091836E-2</v>
      </c>
      <c r="K47" s="81">
        <f t="shared" si="1"/>
        <v>-6.0273021749190192E-2</v>
      </c>
    </row>
    <row r="48" spans="1:11" ht="15" customHeight="1">
      <c r="A48" s="550"/>
      <c r="B48" s="112" t="s">
        <v>49</v>
      </c>
      <c r="C48" s="67">
        <v>29</v>
      </c>
      <c r="D48" s="67">
        <v>28</v>
      </c>
      <c r="E48" s="8">
        <f t="shared" si="8"/>
        <v>8.0766590323008675E-5</v>
      </c>
      <c r="F48" s="81">
        <f t="shared" si="0"/>
        <v>-3.4482758620689655E-2</v>
      </c>
      <c r="G48" s="18"/>
      <c r="H48" s="495">
        <v>108</v>
      </c>
      <c r="I48" s="495">
        <v>99</v>
      </c>
      <c r="J48" s="17">
        <f t="shared" si="9"/>
        <v>1.0226649408765375E-4</v>
      </c>
      <c r="K48" s="81">
        <f t="shared" si="1"/>
        <v>-8.3333333333333329E-2</v>
      </c>
    </row>
    <row r="49" spans="1:11" ht="15" customHeight="1">
      <c r="A49" s="550"/>
      <c r="B49" s="112" t="s">
        <v>125</v>
      </c>
      <c r="C49" s="67">
        <v>2239</v>
      </c>
      <c r="D49" s="67">
        <v>1973</v>
      </c>
      <c r="E49" s="8">
        <f t="shared" si="8"/>
        <v>5.6911600966891469E-3</v>
      </c>
      <c r="F49" s="81">
        <f t="shared" si="0"/>
        <v>-0.11880303707012059</v>
      </c>
      <c r="G49" s="18"/>
      <c r="H49" s="495">
        <v>3668</v>
      </c>
      <c r="I49" s="495">
        <v>3464</v>
      </c>
      <c r="J49" s="17">
        <f t="shared" si="9"/>
        <v>3.5782942981781069E-3</v>
      </c>
      <c r="K49" s="81">
        <f t="shared" si="1"/>
        <v>-5.5616139585605233E-2</v>
      </c>
    </row>
    <row r="50" spans="1:11" s="13" customFormat="1" ht="15" customHeight="1">
      <c r="A50" s="550"/>
      <c r="B50" s="113" t="s">
        <v>94</v>
      </c>
      <c r="C50" s="82">
        <v>360012</v>
      </c>
      <c r="D50" s="82">
        <v>346678</v>
      </c>
      <c r="E50" s="5">
        <f t="shared" si="8"/>
        <v>1</v>
      </c>
      <c r="F50" s="120">
        <f t="shared" si="0"/>
        <v>-3.7037654300412205E-2</v>
      </c>
      <c r="G50" s="16"/>
      <c r="H50" s="490">
        <v>1017582</v>
      </c>
      <c r="I50" s="490">
        <v>968059</v>
      </c>
      <c r="J50" s="15">
        <f t="shared" si="9"/>
        <v>1</v>
      </c>
      <c r="K50" s="120">
        <f t="shared" si="1"/>
        <v>-4.8667330986593711E-2</v>
      </c>
    </row>
    <row r="51" spans="1:11" ht="15" customHeight="1">
      <c r="A51" s="555" t="s">
        <v>118</v>
      </c>
      <c r="B51" s="112" t="s">
        <v>50</v>
      </c>
      <c r="C51" s="68">
        <v>110971</v>
      </c>
      <c r="D51" s="68">
        <v>105141</v>
      </c>
      <c r="E51" s="8">
        <f>D51/$D$60</f>
        <v>0.30328143118398054</v>
      </c>
      <c r="F51" s="81">
        <f t="shared" si="0"/>
        <v>-5.253624820899154E-2</v>
      </c>
      <c r="G51" s="7"/>
      <c r="H51" s="496">
        <v>302453</v>
      </c>
      <c r="I51" s="496">
        <v>290059</v>
      </c>
      <c r="J51" s="17">
        <f>I51/I$60</f>
        <v>0.29962946473303798</v>
      </c>
      <c r="K51" s="81">
        <f t="shared" si="1"/>
        <v>-4.097826769779106E-2</v>
      </c>
    </row>
    <row r="52" spans="1:11" ht="15" customHeight="1">
      <c r="A52" s="550"/>
      <c r="B52" s="112" t="s">
        <v>54</v>
      </c>
      <c r="C52" s="68">
        <v>101089</v>
      </c>
      <c r="D52" s="68">
        <v>97845</v>
      </c>
      <c r="E52" s="8">
        <f t="shared" ref="E52:E60" si="10">D52/$D$60</f>
        <v>0.28223596536267082</v>
      </c>
      <c r="F52" s="81">
        <f t="shared" si="0"/>
        <v>-3.2090534083827123E-2</v>
      </c>
      <c r="G52" s="7"/>
      <c r="H52" s="496">
        <v>298807</v>
      </c>
      <c r="I52" s="496">
        <v>284599</v>
      </c>
      <c r="J52" s="17">
        <f t="shared" ref="J52:J60" si="11">I52/I$60</f>
        <v>0.29398931263487038</v>
      </c>
      <c r="K52" s="81">
        <f t="shared" si="1"/>
        <v>-4.7549086868781523E-2</v>
      </c>
    </row>
    <row r="53" spans="1:11" ht="15" customHeight="1">
      <c r="A53" s="550"/>
      <c r="B53" s="112" t="s">
        <v>61</v>
      </c>
      <c r="C53" s="68">
        <v>60199</v>
      </c>
      <c r="D53" s="68">
        <v>57544</v>
      </c>
      <c r="E53" s="8">
        <f t="shared" si="10"/>
        <v>0.16598688119811467</v>
      </c>
      <c r="F53" s="81">
        <f t="shared" si="0"/>
        <v>-4.4103722653200221E-2</v>
      </c>
      <c r="G53" s="7"/>
      <c r="H53" s="496">
        <v>168684</v>
      </c>
      <c r="I53" s="496">
        <v>157794</v>
      </c>
      <c r="J53" s="17">
        <f t="shared" si="11"/>
        <v>0.16300039563704277</v>
      </c>
      <c r="K53" s="81">
        <f t="shared" si="1"/>
        <v>-6.455858291242797E-2</v>
      </c>
    </row>
    <row r="54" spans="1:11" ht="15" customHeight="1">
      <c r="A54" s="550"/>
      <c r="B54" s="112" t="s">
        <v>68</v>
      </c>
      <c r="C54" s="68">
        <v>33300</v>
      </c>
      <c r="D54" s="68">
        <v>33558</v>
      </c>
      <c r="E54" s="8">
        <f t="shared" si="10"/>
        <v>9.6798758502125895E-2</v>
      </c>
      <c r="F54" s="81">
        <f t="shared" si="0"/>
        <v>7.7477477477477475E-3</v>
      </c>
      <c r="G54" s="7"/>
      <c r="H54" s="496">
        <v>98654</v>
      </c>
      <c r="I54" s="496">
        <v>93415</v>
      </c>
      <c r="J54" s="17">
        <f t="shared" si="11"/>
        <v>9.6497217628264395E-2</v>
      </c>
      <c r="K54" s="81">
        <f t="shared" si="1"/>
        <v>-5.3104790479858902E-2</v>
      </c>
    </row>
    <row r="55" spans="1:11" ht="15" customHeight="1">
      <c r="A55" s="550"/>
      <c r="B55" s="112" t="s">
        <v>72</v>
      </c>
      <c r="C55" s="68">
        <v>23367</v>
      </c>
      <c r="D55" s="68">
        <v>22972</v>
      </c>
      <c r="E55" s="8">
        <f t="shared" si="10"/>
        <v>6.6263218317862679E-2</v>
      </c>
      <c r="F55" s="81">
        <f t="shared" si="0"/>
        <v>-1.6904181110112552E-2</v>
      </c>
      <c r="G55" s="7"/>
      <c r="H55" s="496">
        <v>66017</v>
      </c>
      <c r="I55" s="496">
        <v>62856</v>
      </c>
      <c r="J55" s="17">
        <f t="shared" si="11"/>
        <v>6.4929926791652159E-2</v>
      </c>
      <c r="K55" s="81">
        <f t="shared" si="1"/>
        <v>-4.7881606252934847E-2</v>
      </c>
    </row>
    <row r="56" spans="1:11" ht="15" customHeight="1">
      <c r="A56" s="550"/>
      <c r="B56" s="112" t="s">
        <v>75</v>
      </c>
      <c r="C56" s="68">
        <v>7994</v>
      </c>
      <c r="D56" s="68">
        <v>8128</v>
      </c>
      <c r="E56" s="8">
        <f t="shared" si="10"/>
        <v>2.3445387362336232E-2</v>
      </c>
      <c r="F56" s="81">
        <f t="shared" si="0"/>
        <v>1.6762571928946712E-2</v>
      </c>
      <c r="G56" s="7"/>
      <c r="H56" s="496">
        <v>20702</v>
      </c>
      <c r="I56" s="496">
        <v>18627</v>
      </c>
      <c r="J56" s="17">
        <f t="shared" si="11"/>
        <v>1.924159581182552E-2</v>
      </c>
      <c r="K56" s="81">
        <f t="shared" si="1"/>
        <v>-0.10023186165587866</v>
      </c>
    </row>
    <row r="57" spans="1:11" ht="15" customHeight="1">
      <c r="A57" s="550"/>
      <c r="B57" s="112" t="s">
        <v>77</v>
      </c>
      <c r="C57" s="68">
        <v>3149</v>
      </c>
      <c r="D57" s="68">
        <v>2273</v>
      </c>
      <c r="E57" s="8">
        <f t="shared" si="10"/>
        <v>6.5565164215785256E-3</v>
      </c>
      <c r="F57" s="81">
        <f t="shared" si="0"/>
        <v>-0.27818355033343917</v>
      </c>
      <c r="G57" s="7"/>
      <c r="H57" s="496">
        <v>8041</v>
      </c>
      <c r="I57" s="496">
        <v>7547</v>
      </c>
      <c r="J57" s="17">
        <f t="shared" si="11"/>
        <v>7.7960124331264936E-3</v>
      </c>
      <c r="K57" s="81">
        <f t="shared" si="1"/>
        <v>-6.1435144882477304E-2</v>
      </c>
    </row>
    <row r="58" spans="1:11" ht="15" customHeight="1">
      <c r="A58" s="550"/>
      <c r="B58" s="112" t="s">
        <v>78</v>
      </c>
      <c r="C58" s="68">
        <v>11000</v>
      </c>
      <c r="D58" s="68">
        <v>10564</v>
      </c>
      <c r="E58" s="8">
        <f t="shared" si="10"/>
        <v>3.0472080720437986E-2</v>
      </c>
      <c r="F58" s="81">
        <f t="shared" si="0"/>
        <v>-3.9636363636363636E-2</v>
      </c>
      <c r="G58" s="7"/>
      <c r="H58" s="496">
        <v>29296</v>
      </c>
      <c r="I58" s="496">
        <v>29038</v>
      </c>
      <c r="J58" s="17">
        <f t="shared" si="11"/>
        <v>2.999610560926555E-2</v>
      </c>
      <c r="K58" s="81">
        <f t="shared" si="1"/>
        <v>-8.8066630256690339E-3</v>
      </c>
    </row>
    <row r="59" spans="1:11" ht="15" customHeight="1">
      <c r="A59" s="550"/>
      <c r="B59" s="112" t="s">
        <v>81</v>
      </c>
      <c r="C59" s="68">
        <v>8944</v>
      </c>
      <c r="D59" s="68">
        <v>8654</v>
      </c>
      <c r="E59" s="8">
        <f t="shared" si="10"/>
        <v>2.4962645451975608E-2</v>
      </c>
      <c r="F59" s="81">
        <f t="shared" si="0"/>
        <v>-3.2423971377459747E-2</v>
      </c>
      <c r="G59" s="7"/>
      <c r="H59" s="496">
        <v>24928</v>
      </c>
      <c r="I59" s="496">
        <v>24125</v>
      </c>
      <c r="J59" s="17">
        <f t="shared" si="11"/>
        <v>2.4921001715804511E-2</v>
      </c>
      <c r="K59" s="81">
        <f t="shared" si="1"/>
        <v>-3.2212772785622595E-2</v>
      </c>
    </row>
    <row r="60" spans="1:11" s="13" customFormat="1" ht="15" customHeight="1">
      <c r="A60" s="550"/>
      <c r="B60" s="113" t="s">
        <v>94</v>
      </c>
      <c r="C60" s="82">
        <v>360012</v>
      </c>
      <c r="D60" s="82">
        <v>346678</v>
      </c>
      <c r="E60" s="5">
        <f t="shared" si="10"/>
        <v>1</v>
      </c>
      <c r="F60" s="120">
        <f t="shared" si="0"/>
        <v>-3.7037654300412205E-2</v>
      </c>
      <c r="G60" s="16"/>
      <c r="H60" s="490">
        <v>1017582</v>
      </c>
      <c r="I60" s="490">
        <v>968059</v>
      </c>
      <c r="J60" s="15">
        <f t="shared" si="11"/>
        <v>1</v>
      </c>
      <c r="K60" s="120">
        <f t="shared" si="1"/>
        <v>-4.8667330986593711E-2</v>
      </c>
    </row>
    <row r="62" spans="1:11" ht="15" customHeight="1">
      <c r="A62" s="107" t="s">
        <v>210</v>
      </c>
      <c r="C62" s="109"/>
      <c r="D62" s="109"/>
      <c r="E62" s="497"/>
      <c r="F62" s="498"/>
      <c r="G62" s="109"/>
      <c r="H62" s="109"/>
      <c r="I62" s="109"/>
      <c r="J62" s="497"/>
      <c r="K62" s="498"/>
    </row>
    <row r="63" spans="1:11" ht="15" customHeight="1">
      <c r="B63" s="107"/>
      <c r="C63" s="109"/>
      <c r="D63" s="109"/>
      <c r="E63" s="497"/>
      <c r="F63" s="498"/>
      <c r="G63" s="109"/>
      <c r="H63" s="109"/>
      <c r="I63" s="109"/>
      <c r="J63" s="497"/>
      <c r="K63" s="498"/>
    </row>
    <row r="64" spans="1:11" ht="15" customHeight="1">
      <c r="B64" s="3"/>
    </row>
  </sheetData>
  <mergeCells count="11">
    <mergeCell ref="H3:K3"/>
    <mergeCell ref="F4:F5"/>
    <mergeCell ref="I4:J4"/>
    <mergeCell ref="K4:K5"/>
    <mergeCell ref="D4:E4"/>
    <mergeCell ref="C3:F3"/>
    <mergeCell ref="A3:B5"/>
    <mergeCell ref="A6:A29"/>
    <mergeCell ref="A30:A37"/>
    <mergeCell ref="A38:A50"/>
    <mergeCell ref="A51:A60"/>
  </mergeCells>
  <phoneticPr fontId="2" type="noConversion"/>
  <hyperlinks>
    <hyperlink ref="A1" location="Contents!A1" display=" &lt;Back to contents&gt;" xr:uid="{00000000-0004-0000-0600-000000000000}"/>
  </hyperlinks>
  <pageMargins left="0.39370078740157483" right="0.39370078740157483" top="0.39370078740157483" bottom="0.39370078740157483" header="0" footer="0"/>
  <pageSetup paperSize="8"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61"/>
  <sheetViews>
    <sheetView showGridLines="0"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9.140625" defaultRowHeight="15" customHeight="1"/>
  <cols>
    <col min="1" max="1" width="23.7109375" style="19" customWidth="1"/>
    <col min="2" max="2" width="50.7109375" style="6" customWidth="1"/>
    <col min="3" max="4" width="9" style="19" customWidth="1"/>
    <col min="5" max="5" width="9" style="17" customWidth="1"/>
    <col min="6" max="6" width="9.140625" style="81" customWidth="1"/>
    <col min="7" max="7" width="1.28515625" style="19" customWidth="1"/>
    <col min="8" max="9" width="9" style="19" customWidth="1"/>
    <col min="10" max="10" width="9" style="17" customWidth="1"/>
    <col min="11" max="11" width="9.7109375" style="81" customWidth="1"/>
    <col min="12" max="16384" width="9.140625" style="19"/>
  </cols>
  <sheetData>
    <row r="1" spans="1:11" ht="15" customHeight="1">
      <c r="A1" s="27" t="s">
        <v>111</v>
      </c>
    </row>
    <row r="2" spans="1:11" s="178" customFormat="1" ht="30" customHeight="1">
      <c r="A2" s="199" t="s">
        <v>312</v>
      </c>
      <c r="E2" s="210"/>
      <c r="F2" s="307"/>
      <c r="J2" s="210"/>
      <c r="K2" s="307"/>
    </row>
    <row r="3" spans="1:11" ht="15" customHeight="1">
      <c r="A3" s="566" t="s">
        <v>144</v>
      </c>
      <c r="B3" s="566"/>
      <c r="C3" s="557" t="s">
        <v>92</v>
      </c>
      <c r="D3" s="557"/>
      <c r="E3" s="557"/>
      <c r="F3" s="557"/>
      <c r="G3" s="1"/>
      <c r="H3" s="557" t="s">
        <v>93</v>
      </c>
      <c r="I3" s="557"/>
      <c r="J3" s="557"/>
      <c r="K3" s="557"/>
    </row>
    <row r="4" spans="1:11" ht="15" customHeight="1">
      <c r="A4" s="567"/>
      <c r="B4" s="567"/>
      <c r="C4" s="9">
        <v>2021</v>
      </c>
      <c r="D4" s="549">
        <v>2022</v>
      </c>
      <c r="E4" s="549"/>
      <c r="F4" s="569" t="s">
        <v>288</v>
      </c>
      <c r="G4" s="9"/>
      <c r="H4" s="9">
        <v>2021</v>
      </c>
      <c r="I4" s="549">
        <v>2022</v>
      </c>
      <c r="J4" s="549"/>
      <c r="K4" s="569" t="s">
        <v>288</v>
      </c>
    </row>
    <row r="5" spans="1:11" ht="15" customHeight="1">
      <c r="A5" s="568"/>
      <c r="B5" s="568"/>
      <c r="C5" s="10" t="s">
        <v>114</v>
      </c>
      <c r="D5" s="10" t="s">
        <v>114</v>
      </c>
      <c r="E5" s="11" t="s">
        <v>96</v>
      </c>
      <c r="F5" s="570"/>
      <c r="G5" s="10"/>
      <c r="H5" s="10" t="s">
        <v>114</v>
      </c>
      <c r="I5" s="10" t="s">
        <v>114</v>
      </c>
      <c r="J5" s="11" t="s">
        <v>96</v>
      </c>
      <c r="K5" s="570"/>
    </row>
    <row r="6" spans="1:11" ht="15" customHeight="1">
      <c r="A6" s="550" t="s">
        <v>97</v>
      </c>
      <c r="B6" s="220" t="s">
        <v>2</v>
      </c>
      <c r="C6" s="226">
        <v>74</v>
      </c>
      <c r="D6" s="226">
        <v>72</v>
      </c>
      <c r="E6" s="149">
        <f t="shared" ref="E6:E28" si="0">D6/$D$28</f>
        <v>1.5808193913845344E-3</v>
      </c>
      <c r="F6" s="308">
        <f t="shared" ref="F6:F58" si="1">IF(ISERROR((D6-C6)/C6),".",(D6-C6)/C6)</f>
        <v>-2.7027027027027029E-2</v>
      </c>
      <c r="G6" s="154"/>
      <c r="H6" s="499">
        <v>340</v>
      </c>
      <c r="I6" s="499">
        <v>382</v>
      </c>
      <c r="J6" s="150">
        <f t="shared" ref="J6:J28" si="2">I6/I$28</f>
        <v>4.3573978806164234E-3</v>
      </c>
      <c r="K6" s="308">
        <f t="shared" ref="K6:K58" si="3">IF(ISERROR((I6-H6)/H6),".",(I6-H6)/H6)</f>
        <v>0.12352941176470589</v>
      </c>
    </row>
    <row r="7" spans="1:11" ht="15" customHeight="1">
      <c r="A7" s="550"/>
      <c r="B7" s="227" t="s">
        <v>3</v>
      </c>
      <c r="C7" s="96">
        <v>67</v>
      </c>
      <c r="D7" s="500">
        <v>61</v>
      </c>
      <c r="E7" s="8">
        <f t="shared" si="0"/>
        <v>1.3393053177007861E-3</v>
      </c>
      <c r="F7" s="81">
        <f t="shared" si="1"/>
        <v>-8.9552238805970144E-2</v>
      </c>
      <c r="G7" s="18"/>
      <c r="H7" s="501">
        <v>129</v>
      </c>
      <c r="I7" s="501">
        <v>113</v>
      </c>
      <c r="J7" s="17">
        <f t="shared" si="2"/>
        <v>1.2889684830095702E-3</v>
      </c>
      <c r="K7" s="81">
        <f t="shared" si="3"/>
        <v>-0.12403100775193798</v>
      </c>
    </row>
    <row r="8" spans="1:11" ht="15" customHeight="1">
      <c r="A8" s="550"/>
      <c r="B8" s="228" t="s">
        <v>138</v>
      </c>
      <c r="C8" s="97">
        <v>515</v>
      </c>
      <c r="D8" s="69">
        <v>510</v>
      </c>
      <c r="E8" s="8">
        <f t="shared" si="0"/>
        <v>1.1197470688973785E-2</v>
      </c>
      <c r="F8" s="81">
        <f t="shared" si="1"/>
        <v>-9.7087378640776691E-3</v>
      </c>
      <c r="G8" s="18"/>
      <c r="H8" s="501">
        <v>1284</v>
      </c>
      <c r="I8" s="501">
        <v>1282</v>
      </c>
      <c r="J8" s="17">
        <f t="shared" si="2"/>
        <v>1.4623518541754595E-2</v>
      </c>
      <c r="K8" s="81">
        <f t="shared" si="3"/>
        <v>-1.557632398753894E-3</v>
      </c>
    </row>
    <row r="9" spans="1:11" ht="15" customHeight="1">
      <c r="A9" s="550"/>
      <c r="B9" s="227" t="s">
        <v>4</v>
      </c>
      <c r="C9" s="97">
        <v>19</v>
      </c>
      <c r="D9" s="69">
        <v>57</v>
      </c>
      <c r="E9" s="8">
        <f t="shared" si="0"/>
        <v>1.251482018179423E-3</v>
      </c>
      <c r="F9" s="81">
        <f t="shared" si="1"/>
        <v>2</v>
      </c>
      <c r="G9" s="18"/>
      <c r="H9" s="501">
        <v>472</v>
      </c>
      <c r="I9" s="501">
        <v>270</v>
      </c>
      <c r="J9" s="17">
        <f t="shared" si="2"/>
        <v>3.0798361983414512E-3</v>
      </c>
      <c r="K9" s="81">
        <f t="shared" si="3"/>
        <v>-0.42796610169491528</v>
      </c>
    </row>
    <row r="10" spans="1:11" ht="15" customHeight="1">
      <c r="A10" s="550"/>
      <c r="B10" s="227" t="s">
        <v>5</v>
      </c>
      <c r="C10" s="97">
        <v>7433</v>
      </c>
      <c r="D10" s="69">
        <v>8944</v>
      </c>
      <c r="E10" s="8">
        <f t="shared" si="0"/>
        <v>0.19637289772976771</v>
      </c>
      <c r="F10" s="81">
        <f t="shared" si="1"/>
        <v>0.20328265841517557</v>
      </c>
      <c r="G10" s="7"/>
      <c r="H10" s="501">
        <v>20863</v>
      </c>
      <c r="I10" s="501">
        <v>18166</v>
      </c>
      <c r="J10" s="17">
        <f t="shared" si="2"/>
        <v>0.20721594214470668</v>
      </c>
      <c r="K10" s="81">
        <f t="shared" si="3"/>
        <v>-0.12927191679049035</v>
      </c>
    </row>
    <row r="11" spans="1:11" ht="15" customHeight="1">
      <c r="A11" s="550"/>
      <c r="B11" s="227" t="s">
        <v>7</v>
      </c>
      <c r="C11" s="97">
        <v>1128</v>
      </c>
      <c r="D11" s="69">
        <v>959</v>
      </c>
      <c r="E11" s="8">
        <f t="shared" si="0"/>
        <v>2.1055636060246782E-2</v>
      </c>
      <c r="F11" s="81">
        <f t="shared" si="1"/>
        <v>-0.149822695035461</v>
      </c>
      <c r="G11" s="18"/>
      <c r="H11" s="501">
        <v>2439</v>
      </c>
      <c r="I11" s="501">
        <v>2203</v>
      </c>
      <c r="J11" s="17">
        <f t="shared" si="2"/>
        <v>2.5129182018319322E-2</v>
      </c>
      <c r="K11" s="81">
        <f t="shared" si="3"/>
        <v>-9.6760967609676091E-2</v>
      </c>
    </row>
    <row r="12" spans="1:11" ht="15" customHeight="1">
      <c r="A12" s="550"/>
      <c r="B12" s="227" t="s">
        <v>8</v>
      </c>
      <c r="C12" s="97">
        <v>3484</v>
      </c>
      <c r="D12" s="69">
        <v>3324</v>
      </c>
      <c r="E12" s="8">
        <f t="shared" si="0"/>
        <v>7.2981161902252664E-2</v>
      </c>
      <c r="F12" s="81">
        <f t="shared" si="1"/>
        <v>-4.5924225028702644E-2</v>
      </c>
      <c r="G12" s="7"/>
      <c r="H12" s="501">
        <v>3906</v>
      </c>
      <c r="I12" s="501">
        <v>4096</v>
      </c>
      <c r="J12" s="17">
        <f t="shared" si="2"/>
        <v>4.6722255808913274E-2</v>
      </c>
      <c r="K12" s="81">
        <f t="shared" si="3"/>
        <v>4.8643113159242191E-2</v>
      </c>
    </row>
    <row r="13" spans="1:11" ht="15" customHeight="1">
      <c r="A13" s="550"/>
      <c r="B13" s="227" t="s">
        <v>9</v>
      </c>
      <c r="C13" s="97">
        <v>2550</v>
      </c>
      <c r="D13" s="69">
        <v>1769</v>
      </c>
      <c r="E13" s="8">
        <f t="shared" si="0"/>
        <v>3.8839854213322797E-2</v>
      </c>
      <c r="F13" s="81">
        <f t="shared" si="1"/>
        <v>-0.30627450980392157</v>
      </c>
      <c r="G13" s="18"/>
      <c r="H13" s="501">
        <v>3248</v>
      </c>
      <c r="I13" s="501">
        <v>2591</v>
      </c>
      <c r="J13" s="17">
        <f t="shared" si="2"/>
        <v>2.9555020703343333E-2</v>
      </c>
      <c r="K13" s="81">
        <f t="shared" si="3"/>
        <v>-0.20227832512315272</v>
      </c>
    </row>
    <row r="14" spans="1:11" ht="15" customHeight="1">
      <c r="A14" s="550"/>
      <c r="B14" s="227" t="s">
        <v>126</v>
      </c>
      <c r="C14" s="97">
        <v>20</v>
      </c>
      <c r="D14" s="69">
        <v>30</v>
      </c>
      <c r="E14" s="8">
        <f t="shared" si="0"/>
        <v>6.5867474641022263E-4</v>
      </c>
      <c r="F14" s="81">
        <f t="shared" si="1"/>
        <v>0.5</v>
      </c>
      <c r="G14" s="18"/>
      <c r="H14" s="501">
        <v>20</v>
      </c>
      <c r="I14" s="501">
        <v>32</v>
      </c>
      <c r="J14" s="17">
        <f t="shared" si="2"/>
        <v>3.6501762350713495E-4</v>
      </c>
      <c r="K14" s="81">
        <f t="shared" si="3"/>
        <v>0.6</v>
      </c>
    </row>
    <row r="15" spans="1:11" s="13" customFormat="1" ht="15" customHeight="1">
      <c r="A15" s="550"/>
      <c r="B15" s="229" t="s">
        <v>116</v>
      </c>
      <c r="C15" s="98">
        <v>15290</v>
      </c>
      <c r="D15" s="70">
        <v>15726</v>
      </c>
      <c r="E15" s="4">
        <f t="shared" si="0"/>
        <v>0.3452773020682387</v>
      </c>
      <c r="F15" s="310">
        <f t="shared" si="1"/>
        <v>2.8515369522563769E-2</v>
      </c>
      <c r="G15" s="12"/>
      <c r="H15" s="502">
        <v>32702</v>
      </c>
      <c r="I15" s="502">
        <v>29134</v>
      </c>
      <c r="J15" s="14">
        <f t="shared" si="2"/>
        <v>0.33232573260177717</v>
      </c>
      <c r="K15" s="310">
        <f t="shared" si="3"/>
        <v>-0.1091064766680937</v>
      </c>
    </row>
    <row r="16" spans="1:11" ht="15" customHeight="1">
      <c r="A16" s="550"/>
      <c r="B16" s="227" t="s">
        <v>10</v>
      </c>
      <c r="C16" s="97">
        <v>134</v>
      </c>
      <c r="D16" s="69">
        <v>116</v>
      </c>
      <c r="E16" s="8">
        <f t="shared" si="0"/>
        <v>2.5468756861195276E-3</v>
      </c>
      <c r="F16" s="81">
        <f t="shared" si="1"/>
        <v>-0.13432835820895522</v>
      </c>
      <c r="G16" s="18"/>
      <c r="H16" s="501">
        <v>413</v>
      </c>
      <c r="I16" s="501">
        <v>372</v>
      </c>
      <c r="J16" s="17">
        <f t="shared" si="2"/>
        <v>4.2433298732704435E-3</v>
      </c>
      <c r="K16" s="81">
        <f t="shared" si="3"/>
        <v>-9.9273607748184015E-2</v>
      </c>
    </row>
    <row r="17" spans="1:11" ht="15" customHeight="1">
      <c r="A17" s="550"/>
      <c r="B17" s="221" t="s">
        <v>11</v>
      </c>
      <c r="C17" s="69">
        <v>156</v>
      </c>
      <c r="D17" s="69">
        <v>161</v>
      </c>
      <c r="E17" s="8">
        <f t="shared" si="0"/>
        <v>3.5348878057348617E-3</v>
      </c>
      <c r="F17" s="81">
        <f t="shared" si="1"/>
        <v>3.2051282051282048E-2</v>
      </c>
      <c r="G17" s="18"/>
      <c r="H17" s="501">
        <v>193</v>
      </c>
      <c r="I17" s="501">
        <v>209</v>
      </c>
      <c r="J17" s="17">
        <f t="shared" si="2"/>
        <v>2.384021353530975E-3</v>
      </c>
      <c r="K17" s="81">
        <f t="shared" si="3"/>
        <v>8.2901554404145081E-2</v>
      </c>
    </row>
    <row r="18" spans="1:11" ht="15" customHeight="1">
      <c r="A18" s="550"/>
      <c r="B18" s="221" t="s">
        <v>12</v>
      </c>
      <c r="C18" s="69">
        <v>14584</v>
      </c>
      <c r="D18" s="69">
        <v>16600</v>
      </c>
      <c r="E18" s="8">
        <f t="shared" si="0"/>
        <v>0.36446669301365653</v>
      </c>
      <c r="F18" s="81">
        <f t="shared" si="1"/>
        <v>0.13823368074602305</v>
      </c>
      <c r="G18" s="7"/>
      <c r="H18" s="501">
        <v>39397</v>
      </c>
      <c r="I18" s="501">
        <v>40184</v>
      </c>
      <c r="J18" s="17">
        <f t="shared" si="2"/>
        <v>0.45837088071908472</v>
      </c>
      <c r="K18" s="81">
        <f t="shared" si="3"/>
        <v>1.9976140315252432E-2</v>
      </c>
    </row>
    <row r="19" spans="1:11" ht="15" customHeight="1">
      <c r="A19" s="550"/>
      <c r="B19" s="221" t="s">
        <v>13</v>
      </c>
      <c r="C19" s="69">
        <v>746</v>
      </c>
      <c r="D19" s="69">
        <v>517</v>
      </c>
      <c r="E19" s="8">
        <f t="shared" si="0"/>
        <v>1.135116146313617E-2</v>
      </c>
      <c r="F19" s="81">
        <f t="shared" si="1"/>
        <v>-0.306970509383378</v>
      </c>
      <c r="G19" s="18"/>
      <c r="H19" s="501">
        <v>1149</v>
      </c>
      <c r="I19" s="501">
        <v>1023</v>
      </c>
      <c r="J19" s="17">
        <f t="shared" si="2"/>
        <v>1.166915715149372E-2</v>
      </c>
      <c r="K19" s="81">
        <f t="shared" si="3"/>
        <v>-0.10966057441253264</v>
      </c>
    </row>
    <row r="20" spans="1:11" ht="15" customHeight="1">
      <c r="A20" s="550"/>
      <c r="B20" s="221" t="s">
        <v>14</v>
      </c>
      <c r="C20" s="69">
        <v>155</v>
      </c>
      <c r="D20" s="69">
        <v>43</v>
      </c>
      <c r="E20" s="8">
        <f t="shared" si="0"/>
        <v>9.4410046985465249E-4</v>
      </c>
      <c r="F20" s="81">
        <f t="shared" si="1"/>
        <v>-0.72258064516129028</v>
      </c>
      <c r="G20" s="18"/>
      <c r="H20" s="501">
        <v>295</v>
      </c>
      <c r="I20" s="501">
        <v>85</v>
      </c>
      <c r="J20" s="17">
        <f t="shared" si="2"/>
        <v>9.6957806244082727E-4</v>
      </c>
      <c r="K20" s="81">
        <f t="shared" si="3"/>
        <v>-0.71186440677966101</v>
      </c>
    </row>
    <row r="21" spans="1:11" ht="15" customHeight="1">
      <c r="A21" s="550"/>
      <c r="B21" s="221" t="s">
        <v>15</v>
      </c>
      <c r="C21" s="69">
        <v>10893</v>
      </c>
      <c r="D21" s="69">
        <v>11464</v>
      </c>
      <c r="E21" s="8">
        <f t="shared" si="0"/>
        <v>0.25170157642822638</v>
      </c>
      <c r="F21" s="81">
        <f t="shared" si="1"/>
        <v>5.2418984669053523E-2</v>
      </c>
      <c r="G21" s="7"/>
      <c r="H21" s="501">
        <v>15747</v>
      </c>
      <c r="I21" s="501">
        <v>15644</v>
      </c>
      <c r="J21" s="17">
        <f t="shared" si="2"/>
        <v>0.17844799069205061</v>
      </c>
      <c r="K21" s="81">
        <f t="shared" si="3"/>
        <v>-6.540928430812218E-3</v>
      </c>
    </row>
    <row r="22" spans="1:11" ht="15" customHeight="1">
      <c r="A22" s="550"/>
      <c r="B22" s="221" t="s">
        <v>241</v>
      </c>
      <c r="C22" s="69">
        <v>591</v>
      </c>
      <c r="D22" s="69">
        <v>291</v>
      </c>
      <c r="E22" s="8">
        <f t="shared" si="0"/>
        <v>6.3891450401791592E-3</v>
      </c>
      <c r="F22" s="81">
        <f t="shared" si="1"/>
        <v>-0.50761421319796951</v>
      </c>
      <c r="G22" s="7"/>
      <c r="H22" s="501">
        <v>623</v>
      </c>
      <c r="I22" s="501">
        <v>306</v>
      </c>
      <c r="J22" s="17">
        <f t="shared" si="2"/>
        <v>3.4904810247869782E-3</v>
      </c>
      <c r="K22" s="81">
        <f t="shared" si="3"/>
        <v>-0.5088282504012841</v>
      </c>
    </row>
    <row r="23" spans="1:11" ht="15" customHeight="1">
      <c r="A23" s="550"/>
      <c r="B23" s="221" t="s">
        <v>16</v>
      </c>
      <c r="C23" s="69">
        <v>270</v>
      </c>
      <c r="D23" s="69">
        <v>238</v>
      </c>
      <c r="E23" s="8">
        <f t="shared" si="0"/>
        <v>5.2254863215210993E-3</v>
      </c>
      <c r="F23" s="81">
        <f t="shared" si="1"/>
        <v>-0.11851851851851852</v>
      </c>
      <c r="G23" s="18"/>
      <c r="H23" s="501">
        <v>309</v>
      </c>
      <c r="I23" s="501">
        <v>292</v>
      </c>
      <c r="J23" s="17">
        <f t="shared" si="2"/>
        <v>3.3307858145026066E-3</v>
      </c>
      <c r="K23" s="81">
        <f t="shared" si="3"/>
        <v>-5.5016181229773461E-2</v>
      </c>
    </row>
    <row r="24" spans="1:11" ht="15" customHeight="1">
      <c r="A24" s="550"/>
      <c r="B24" s="221" t="s">
        <v>127</v>
      </c>
      <c r="C24" s="69">
        <v>15</v>
      </c>
      <c r="D24" s="69">
        <v>13</v>
      </c>
      <c r="E24" s="8">
        <f t="shared" si="0"/>
        <v>2.8542572344442981E-4</v>
      </c>
      <c r="F24" s="81">
        <f t="shared" si="1"/>
        <v>-0.13333333333333333</v>
      </c>
      <c r="G24" s="18"/>
      <c r="H24" s="501">
        <v>18</v>
      </c>
      <c r="I24" s="501">
        <v>15</v>
      </c>
      <c r="J24" s="17">
        <f t="shared" si="2"/>
        <v>1.711020110189695E-4</v>
      </c>
      <c r="K24" s="81">
        <f t="shared" si="3"/>
        <v>-0.16666666666666666</v>
      </c>
    </row>
    <row r="25" spans="1:11" s="13" customFormat="1" ht="15" customHeight="1">
      <c r="A25" s="550"/>
      <c r="B25" s="183" t="s">
        <v>117</v>
      </c>
      <c r="C25" s="70">
        <v>27543</v>
      </c>
      <c r="D25" s="70">
        <v>29443</v>
      </c>
      <c r="E25" s="4">
        <f t="shared" si="0"/>
        <v>0.6464453519518728</v>
      </c>
      <c r="F25" s="310">
        <f t="shared" si="1"/>
        <v>6.8983044693751591E-2</v>
      </c>
      <c r="G25" s="12"/>
      <c r="H25" s="502">
        <v>58145</v>
      </c>
      <c r="I25" s="502">
        <v>58130</v>
      </c>
      <c r="J25" s="14">
        <f t="shared" si="2"/>
        <v>0.66307732670217989</v>
      </c>
      <c r="K25" s="310">
        <f t="shared" si="3"/>
        <v>-2.5797575027947372E-4</v>
      </c>
    </row>
    <row r="26" spans="1:11" ht="15" customHeight="1">
      <c r="A26" s="550"/>
      <c r="B26" s="221" t="s">
        <v>17</v>
      </c>
      <c r="C26" s="69">
        <v>34</v>
      </c>
      <c r="D26" s="69">
        <v>46</v>
      </c>
      <c r="E26" s="8">
        <f t="shared" si="0"/>
        <v>1.0099679444956747E-3</v>
      </c>
      <c r="F26" s="81">
        <f t="shared" si="1"/>
        <v>0.35294117647058826</v>
      </c>
      <c r="G26" s="18"/>
      <c r="H26" s="501">
        <v>45</v>
      </c>
      <c r="I26" s="501">
        <v>48</v>
      </c>
      <c r="J26" s="17">
        <f t="shared" si="2"/>
        <v>5.4752643526070248E-4</v>
      </c>
      <c r="K26" s="81">
        <f t="shared" si="3"/>
        <v>6.6666666666666666E-2</v>
      </c>
    </row>
    <row r="27" spans="1:11" ht="15" customHeight="1">
      <c r="A27" s="550"/>
      <c r="B27" s="221" t="s">
        <v>18</v>
      </c>
      <c r="C27" s="69">
        <v>147</v>
      </c>
      <c r="D27" s="69">
        <v>331</v>
      </c>
      <c r="E27" s="8">
        <f t="shared" si="0"/>
        <v>7.2673780353927899E-3</v>
      </c>
      <c r="F27" s="81">
        <f t="shared" si="1"/>
        <v>1.2517006802721089</v>
      </c>
      <c r="G27" s="7"/>
      <c r="H27" s="501">
        <v>187</v>
      </c>
      <c r="I27" s="501">
        <v>355</v>
      </c>
      <c r="J27" s="17">
        <f t="shared" si="2"/>
        <v>4.049414260782278E-3</v>
      </c>
      <c r="K27" s="81">
        <f t="shared" si="3"/>
        <v>0.89839572192513373</v>
      </c>
    </row>
    <row r="28" spans="1:11" ht="15" customHeight="1">
      <c r="A28" s="550"/>
      <c r="B28" s="222" t="s">
        <v>94</v>
      </c>
      <c r="C28" s="230">
        <v>43013</v>
      </c>
      <c r="D28" s="230">
        <v>45546</v>
      </c>
      <c r="E28" s="5">
        <f t="shared" si="0"/>
        <v>1</v>
      </c>
      <c r="F28" s="120">
        <f t="shared" si="1"/>
        <v>5.888917304070862E-2</v>
      </c>
      <c r="G28" s="16"/>
      <c r="H28" s="503">
        <v>91080</v>
      </c>
      <c r="I28" s="503">
        <v>87667</v>
      </c>
      <c r="J28" s="15">
        <f t="shared" si="2"/>
        <v>1</v>
      </c>
      <c r="K28" s="120">
        <f t="shared" si="3"/>
        <v>-3.7472551602986383E-2</v>
      </c>
    </row>
    <row r="29" spans="1:11" ht="15" customHeight="1">
      <c r="A29" s="550" t="s">
        <v>99</v>
      </c>
      <c r="B29" s="220" t="s">
        <v>27</v>
      </c>
      <c r="C29" s="231">
        <v>24450</v>
      </c>
      <c r="D29" s="231">
        <v>21797</v>
      </c>
      <c r="E29" s="149">
        <f t="shared" ref="E29:E34" si="4">D29/$D$36</f>
        <v>0.47857111491678744</v>
      </c>
      <c r="F29" s="308">
        <f t="shared" si="1"/>
        <v>-0.10850715746421268</v>
      </c>
      <c r="G29" s="151"/>
      <c r="H29" s="504">
        <v>44973</v>
      </c>
      <c r="I29" s="504">
        <v>42382</v>
      </c>
      <c r="J29" s="150">
        <f t="shared" ref="J29:J34" si="5">I29/I$36</f>
        <v>0.48344302873373107</v>
      </c>
      <c r="K29" s="308">
        <f t="shared" ref="K29:K37" si="6">IF(ISERROR((I29-H29)/H29),".",(I29-H29)/H29)</f>
        <v>-5.7612345184888711E-2</v>
      </c>
    </row>
    <row r="30" spans="1:11" ht="15" customHeight="1">
      <c r="A30" s="550"/>
      <c r="B30" s="221" t="s">
        <v>28</v>
      </c>
      <c r="C30" s="71">
        <v>362</v>
      </c>
      <c r="D30" s="71">
        <v>336</v>
      </c>
      <c r="E30" s="8">
        <f t="shared" si="4"/>
        <v>7.3771571597944932E-3</v>
      </c>
      <c r="F30" s="81">
        <f t="shared" si="1"/>
        <v>-7.18232044198895E-2</v>
      </c>
      <c r="G30" s="18"/>
      <c r="H30" s="505">
        <v>649</v>
      </c>
      <c r="I30" s="505">
        <v>647</v>
      </c>
      <c r="J30" s="17">
        <f t="shared" si="5"/>
        <v>7.3802000752848851E-3</v>
      </c>
      <c r="K30" s="81">
        <f t="shared" si="6"/>
        <v>-3.0816640986132513E-3</v>
      </c>
    </row>
    <row r="31" spans="1:11" ht="15" customHeight="1">
      <c r="A31" s="550"/>
      <c r="B31" s="221" t="s">
        <v>29</v>
      </c>
      <c r="C31" s="71">
        <v>825</v>
      </c>
      <c r="D31" s="71">
        <v>584</v>
      </c>
      <c r="E31" s="8">
        <f t="shared" si="4"/>
        <v>1.2822201730119E-2</v>
      </c>
      <c r="F31" s="81">
        <f t="shared" si="1"/>
        <v>-0.29212121212121211</v>
      </c>
      <c r="G31" s="18"/>
      <c r="H31" s="505">
        <v>1322</v>
      </c>
      <c r="I31" s="505">
        <v>1093</v>
      </c>
      <c r="J31" s="17">
        <f t="shared" si="5"/>
        <v>1.2467633202915579E-2</v>
      </c>
      <c r="K31" s="81">
        <f t="shared" si="6"/>
        <v>-0.17322239031770045</v>
      </c>
    </row>
    <row r="32" spans="1:11" ht="15" customHeight="1">
      <c r="A32" s="550"/>
      <c r="B32" s="221" t="s">
        <v>31</v>
      </c>
      <c r="C32" s="71">
        <v>113</v>
      </c>
      <c r="D32" s="71">
        <v>103</v>
      </c>
      <c r="E32" s="8">
        <f t="shared" si="4"/>
        <v>2.2614499626750976E-3</v>
      </c>
      <c r="F32" s="81">
        <f t="shared" si="1"/>
        <v>-8.8495575221238937E-2</v>
      </c>
      <c r="G32" s="18"/>
      <c r="H32" s="505">
        <v>179</v>
      </c>
      <c r="I32" s="505">
        <v>167</v>
      </c>
      <c r="J32" s="17">
        <f t="shared" si="5"/>
        <v>1.9049357226778604E-3</v>
      </c>
      <c r="K32" s="81">
        <f t="shared" si="6"/>
        <v>-6.7039106145251395E-2</v>
      </c>
    </row>
    <row r="33" spans="1:11" ht="15" customHeight="1">
      <c r="A33" s="550"/>
      <c r="B33" s="183" t="s">
        <v>32</v>
      </c>
      <c r="C33" s="72">
        <v>25750</v>
      </c>
      <c r="D33" s="72">
        <v>22820</v>
      </c>
      <c r="E33" s="4">
        <f t="shared" si="4"/>
        <v>0.501031923769376</v>
      </c>
      <c r="F33" s="310">
        <f t="shared" si="1"/>
        <v>-0.1137864077669903</v>
      </c>
      <c r="G33" s="12"/>
      <c r="H33" s="506">
        <v>47124</v>
      </c>
      <c r="I33" s="506">
        <v>44290</v>
      </c>
      <c r="J33" s="14">
        <f t="shared" si="5"/>
        <v>0.50520720453534396</v>
      </c>
      <c r="K33" s="310">
        <f t="shared" si="6"/>
        <v>-6.0139207198030731E-2</v>
      </c>
    </row>
    <row r="34" spans="1:11" ht="15" customHeight="1">
      <c r="A34" s="550"/>
      <c r="B34" s="221" t="s">
        <v>33</v>
      </c>
      <c r="C34" s="71">
        <v>17259</v>
      </c>
      <c r="D34" s="71">
        <v>22723</v>
      </c>
      <c r="E34" s="8">
        <f t="shared" si="4"/>
        <v>0.49890220875598296</v>
      </c>
      <c r="F34" s="81">
        <f t="shared" si="1"/>
        <v>0.31658844660756708</v>
      </c>
      <c r="G34" s="7"/>
      <c r="H34" s="505">
        <v>43950</v>
      </c>
      <c r="I34" s="505">
        <v>43373</v>
      </c>
      <c r="J34" s="17">
        <f t="shared" si="5"/>
        <v>0.49474716826171766</v>
      </c>
      <c r="K34" s="81">
        <f t="shared" si="6"/>
        <v>-1.3128555176336746E-2</v>
      </c>
    </row>
    <row r="35" spans="1:11" ht="15" customHeight="1">
      <c r="A35" s="550"/>
      <c r="B35" s="221" t="s">
        <v>247</v>
      </c>
      <c r="C35" s="71">
        <v>5</v>
      </c>
      <c r="D35" s="71">
        <v>3</v>
      </c>
      <c r="E35" s="8">
        <f t="shared" ref="E35" si="7">D35/$D$36</f>
        <v>6.5867474641022257E-5</v>
      </c>
      <c r="F35" s="81">
        <f t="shared" si="1"/>
        <v>-0.4</v>
      </c>
      <c r="G35" s="7"/>
      <c r="H35" s="505">
        <v>5</v>
      </c>
      <c r="I35" s="505">
        <v>5</v>
      </c>
      <c r="J35" s="17">
        <f t="shared" ref="J35" si="8">I35/I$36</f>
        <v>5.703400367298984E-5</v>
      </c>
      <c r="K35" s="81">
        <f t="shared" si="6"/>
        <v>0</v>
      </c>
    </row>
    <row r="36" spans="1:11" ht="15" customHeight="1">
      <c r="A36" s="550"/>
      <c r="B36" s="222" t="s">
        <v>94</v>
      </c>
      <c r="C36" s="230">
        <v>43013</v>
      </c>
      <c r="D36" s="230">
        <v>45546</v>
      </c>
      <c r="E36" s="5">
        <f>D36/$D$36</f>
        <v>1</v>
      </c>
      <c r="F36" s="120">
        <f t="shared" si="1"/>
        <v>5.888917304070862E-2</v>
      </c>
      <c r="G36" s="16"/>
      <c r="H36" s="503">
        <v>91080</v>
      </c>
      <c r="I36" s="503">
        <v>87667</v>
      </c>
      <c r="J36" s="15">
        <f>I36/I$36</f>
        <v>1</v>
      </c>
      <c r="K36" s="120">
        <f t="shared" si="6"/>
        <v>-3.7472551602986383E-2</v>
      </c>
    </row>
    <row r="37" spans="1:11" ht="15" customHeight="1">
      <c r="A37" s="550" t="s">
        <v>112</v>
      </c>
      <c r="B37" s="220" t="s">
        <v>39</v>
      </c>
      <c r="C37" s="232">
        <v>2051</v>
      </c>
      <c r="D37" s="232">
        <v>2339</v>
      </c>
      <c r="E37" s="149">
        <f>D37/$D$49</f>
        <v>5.1354674395117025E-2</v>
      </c>
      <c r="F37" s="308">
        <f t="shared" si="1"/>
        <v>0.14041930765480254</v>
      </c>
      <c r="G37" s="151"/>
      <c r="H37" s="507">
        <v>3288</v>
      </c>
      <c r="I37" s="507">
        <v>3400</v>
      </c>
      <c r="J37" s="150">
        <f>I37/I$49</f>
        <v>3.8783122497633091E-2</v>
      </c>
      <c r="K37" s="308">
        <f t="shared" si="6"/>
        <v>3.4063260340632603E-2</v>
      </c>
    </row>
    <row r="38" spans="1:11" ht="15" customHeight="1">
      <c r="A38" s="550"/>
      <c r="B38" s="221" t="s">
        <v>40</v>
      </c>
      <c r="C38" s="73">
        <v>3378</v>
      </c>
      <c r="D38" s="73">
        <v>4320</v>
      </c>
      <c r="E38" s="8">
        <f t="shared" ref="E38:E49" si="9">D38/$D$49</f>
        <v>9.4849163483072055E-2</v>
      </c>
      <c r="F38" s="81">
        <f t="shared" si="1"/>
        <v>0.27886323268206037</v>
      </c>
      <c r="G38" s="7"/>
      <c r="H38" s="508">
        <v>8320</v>
      </c>
      <c r="I38" s="508">
        <v>8448</v>
      </c>
      <c r="J38" s="17">
        <f t="shared" ref="J38:J49" si="10">I38/I$49</f>
        <v>9.636465260588363E-2</v>
      </c>
      <c r="K38" s="81">
        <f t="shared" si="3"/>
        <v>1.5384615384615385E-2</v>
      </c>
    </row>
    <row r="39" spans="1:11" ht="15" customHeight="1">
      <c r="A39" s="550"/>
      <c r="B39" s="221" t="s">
        <v>41</v>
      </c>
      <c r="C39" s="73">
        <v>622</v>
      </c>
      <c r="D39" s="73">
        <v>735</v>
      </c>
      <c r="E39" s="8">
        <f t="shared" si="9"/>
        <v>1.6137531287050453E-2</v>
      </c>
      <c r="F39" s="81">
        <f t="shared" si="1"/>
        <v>0.18167202572347266</v>
      </c>
      <c r="G39" s="18"/>
      <c r="H39" s="508">
        <v>1515</v>
      </c>
      <c r="I39" s="508">
        <v>1497</v>
      </c>
      <c r="J39" s="17">
        <f t="shared" si="10"/>
        <v>1.7075980699693159E-2</v>
      </c>
      <c r="K39" s="81">
        <f t="shared" si="3"/>
        <v>-1.1881188118811881E-2</v>
      </c>
    </row>
    <row r="40" spans="1:11" ht="15" customHeight="1">
      <c r="A40" s="550"/>
      <c r="B40" s="221" t="s">
        <v>42</v>
      </c>
      <c r="C40" s="73">
        <v>417</v>
      </c>
      <c r="D40" s="73">
        <v>406</v>
      </c>
      <c r="E40" s="8">
        <f t="shared" si="9"/>
        <v>8.9140649014183455E-3</v>
      </c>
      <c r="F40" s="81">
        <f t="shared" si="1"/>
        <v>-2.6378896882494004E-2</v>
      </c>
      <c r="G40" s="18"/>
      <c r="H40" s="508">
        <v>1023</v>
      </c>
      <c r="I40" s="508">
        <v>913</v>
      </c>
      <c r="J40" s="17">
        <f t="shared" si="10"/>
        <v>1.0414409070687945E-2</v>
      </c>
      <c r="K40" s="81">
        <f t="shared" si="3"/>
        <v>-0.10752688172043011</v>
      </c>
    </row>
    <row r="41" spans="1:11" ht="15" customHeight="1">
      <c r="A41" s="550"/>
      <c r="B41" s="221" t="s">
        <v>43</v>
      </c>
      <c r="C41" s="73">
        <v>197</v>
      </c>
      <c r="D41" s="73">
        <v>211</v>
      </c>
      <c r="E41" s="8">
        <f t="shared" si="9"/>
        <v>4.6326790497518994E-3</v>
      </c>
      <c r="F41" s="81">
        <f t="shared" si="1"/>
        <v>7.1065989847715741E-2</v>
      </c>
      <c r="G41" s="18"/>
      <c r="H41" s="508">
        <v>328</v>
      </c>
      <c r="I41" s="508">
        <v>339</v>
      </c>
      <c r="J41" s="17">
        <f t="shared" si="10"/>
        <v>3.8669054490287108E-3</v>
      </c>
      <c r="K41" s="81">
        <f t="shared" si="3"/>
        <v>3.3536585365853661E-2</v>
      </c>
    </row>
    <row r="42" spans="1:11" ht="15" customHeight="1">
      <c r="A42" s="550"/>
      <c r="B42" s="221" t="s">
        <v>44</v>
      </c>
      <c r="C42" s="73">
        <v>4444</v>
      </c>
      <c r="D42" s="73">
        <v>4131</v>
      </c>
      <c r="E42" s="8">
        <f t="shared" si="9"/>
        <v>9.0699512580687661E-2</v>
      </c>
      <c r="F42" s="81">
        <f t="shared" si="1"/>
        <v>-7.0432043204320435E-2</v>
      </c>
      <c r="G42" s="7"/>
      <c r="H42" s="508">
        <v>9643</v>
      </c>
      <c r="I42" s="508">
        <v>9242</v>
      </c>
      <c r="J42" s="17">
        <f t="shared" si="10"/>
        <v>0.10542165238915441</v>
      </c>
      <c r="K42" s="81">
        <f t="shared" si="3"/>
        <v>-4.1584569117494558E-2</v>
      </c>
    </row>
    <row r="43" spans="1:11" ht="15" customHeight="1">
      <c r="A43" s="550"/>
      <c r="B43" s="221" t="s">
        <v>45</v>
      </c>
      <c r="C43" s="73">
        <v>1149</v>
      </c>
      <c r="D43" s="73">
        <v>1131</v>
      </c>
      <c r="E43" s="8">
        <f t="shared" si="9"/>
        <v>2.4832037939665392E-2</v>
      </c>
      <c r="F43" s="81">
        <f t="shared" si="1"/>
        <v>-1.5665796344647518E-2</v>
      </c>
      <c r="G43" s="18"/>
      <c r="H43" s="508">
        <v>2685</v>
      </c>
      <c r="I43" s="508">
        <v>2907</v>
      </c>
      <c r="J43" s="17">
        <f t="shared" si="10"/>
        <v>3.3159569735476291E-2</v>
      </c>
      <c r="K43" s="81">
        <f t="shared" si="3"/>
        <v>8.2681564245810052E-2</v>
      </c>
    </row>
    <row r="44" spans="1:11" ht="15" customHeight="1">
      <c r="A44" s="550"/>
      <c r="B44" s="221" t="s">
        <v>46</v>
      </c>
      <c r="C44" s="73">
        <v>11956</v>
      </c>
      <c r="D44" s="73">
        <v>13769</v>
      </c>
      <c r="E44" s="8">
        <f t="shared" si="9"/>
        <v>0.30230975277741184</v>
      </c>
      <c r="F44" s="81">
        <f t="shared" si="1"/>
        <v>0.15163934426229508</v>
      </c>
      <c r="G44" s="7"/>
      <c r="H44" s="508">
        <v>30804</v>
      </c>
      <c r="I44" s="508">
        <v>27205</v>
      </c>
      <c r="J44" s="17">
        <f t="shared" si="10"/>
        <v>0.31032201398473769</v>
      </c>
      <c r="K44" s="81">
        <f t="shared" si="3"/>
        <v>-0.1168354759122192</v>
      </c>
    </row>
    <row r="45" spans="1:11" ht="15" customHeight="1">
      <c r="A45" s="550"/>
      <c r="B45" s="221" t="s">
        <v>47</v>
      </c>
      <c r="C45" s="73">
        <v>10451</v>
      </c>
      <c r="D45" s="73">
        <v>10517</v>
      </c>
      <c r="E45" s="8">
        <f t="shared" si="9"/>
        <v>0.23090941026654371</v>
      </c>
      <c r="F45" s="81">
        <f t="shared" si="1"/>
        <v>6.3151851497464358E-3</v>
      </c>
      <c r="G45" s="7"/>
      <c r="H45" s="508">
        <v>18187</v>
      </c>
      <c r="I45" s="508">
        <v>18523</v>
      </c>
      <c r="J45" s="17">
        <f t="shared" si="10"/>
        <v>0.21128817000695815</v>
      </c>
      <c r="K45" s="81">
        <f t="shared" si="3"/>
        <v>1.8474734700610326E-2</v>
      </c>
    </row>
    <row r="46" spans="1:11" ht="15" customHeight="1">
      <c r="A46" s="550"/>
      <c r="B46" s="221" t="s">
        <v>48</v>
      </c>
      <c r="C46" s="73">
        <v>7870</v>
      </c>
      <c r="D46" s="73">
        <v>7388</v>
      </c>
      <c r="E46" s="8">
        <f t="shared" si="9"/>
        <v>0.16220963421595749</v>
      </c>
      <c r="F46" s="81">
        <f t="shared" si="1"/>
        <v>-6.1245235069885641E-2</v>
      </c>
      <c r="G46" s="7"/>
      <c r="H46" s="508">
        <v>14286</v>
      </c>
      <c r="I46" s="508">
        <v>14200</v>
      </c>
      <c r="J46" s="17">
        <f t="shared" si="10"/>
        <v>0.16197657043129113</v>
      </c>
      <c r="K46" s="81">
        <f t="shared" si="3"/>
        <v>-6.0198796024079522E-3</v>
      </c>
    </row>
    <row r="47" spans="1:11" ht="15" customHeight="1">
      <c r="A47" s="550"/>
      <c r="B47" s="221" t="s">
        <v>49</v>
      </c>
      <c r="C47" s="73">
        <v>111</v>
      </c>
      <c r="D47" s="73">
        <v>74</v>
      </c>
      <c r="E47" s="8">
        <f t="shared" si="9"/>
        <v>1.6247310411452158E-3</v>
      </c>
      <c r="F47" s="81">
        <f t="shared" si="1"/>
        <v>-0.33333333333333331</v>
      </c>
      <c r="G47" s="18"/>
      <c r="H47" s="508">
        <v>371</v>
      </c>
      <c r="I47" s="508">
        <v>234</v>
      </c>
      <c r="J47" s="17">
        <f t="shared" si="10"/>
        <v>2.6691913718959242E-3</v>
      </c>
      <c r="K47" s="81">
        <f t="shared" si="3"/>
        <v>-0.3692722371967655</v>
      </c>
    </row>
    <row r="48" spans="1:11" ht="15" customHeight="1">
      <c r="A48" s="550"/>
      <c r="B48" s="221" t="s">
        <v>125</v>
      </c>
      <c r="C48" s="73">
        <v>368</v>
      </c>
      <c r="D48" s="73">
        <v>524</v>
      </c>
      <c r="E48" s="8">
        <f t="shared" si="9"/>
        <v>1.1504852237298555E-2</v>
      </c>
      <c r="F48" s="81">
        <f t="shared" si="1"/>
        <v>0.42391304347826086</v>
      </c>
      <c r="G48" s="18"/>
      <c r="H48" s="508">
        <v>630</v>
      </c>
      <c r="I48" s="508">
        <v>759</v>
      </c>
      <c r="J48" s="17">
        <f t="shared" si="10"/>
        <v>8.6577617575598568E-3</v>
      </c>
      <c r="K48" s="81">
        <f t="shared" si="3"/>
        <v>0.20476190476190476</v>
      </c>
    </row>
    <row r="49" spans="1:11" ht="15" customHeight="1">
      <c r="A49" s="550"/>
      <c r="B49" s="222" t="s">
        <v>94</v>
      </c>
      <c r="C49" s="230">
        <v>43013</v>
      </c>
      <c r="D49" s="230">
        <v>45546</v>
      </c>
      <c r="E49" s="5">
        <f t="shared" si="9"/>
        <v>1</v>
      </c>
      <c r="F49" s="120">
        <f t="shared" si="1"/>
        <v>5.888917304070862E-2</v>
      </c>
      <c r="G49" s="16"/>
      <c r="H49" s="503">
        <v>91080</v>
      </c>
      <c r="I49" s="503">
        <v>87667</v>
      </c>
      <c r="J49" s="15">
        <f t="shared" si="10"/>
        <v>1</v>
      </c>
      <c r="K49" s="120">
        <f t="shared" si="3"/>
        <v>-3.7472551602986383E-2</v>
      </c>
    </row>
    <row r="50" spans="1:11" ht="15" customHeight="1">
      <c r="A50" s="550" t="s">
        <v>118</v>
      </c>
      <c r="B50" s="6" t="s">
        <v>50</v>
      </c>
      <c r="C50" s="118">
        <v>18397</v>
      </c>
      <c r="D50" s="118">
        <v>20642</v>
      </c>
      <c r="E50" s="305">
        <f>D50/$D$58</f>
        <v>0.45321213717999387</v>
      </c>
      <c r="F50" s="81">
        <f t="shared" si="1"/>
        <v>0.12203076588574224</v>
      </c>
      <c r="G50" s="128"/>
      <c r="H50" s="118">
        <v>38780</v>
      </c>
      <c r="I50" s="118">
        <v>38962</v>
      </c>
      <c r="J50" s="81">
        <f>I50/I$58</f>
        <v>0.44443177022140601</v>
      </c>
      <c r="K50" s="81">
        <f t="shared" si="3"/>
        <v>4.6931407942238266E-3</v>
      </c>
    </row>
    <row r="51" spans="1:11" ht="15" customHeight="1">
      <c r="A51" s="550"/>
      <c r="B51" s="6" t="s">
        <v>54</v>
      </c>
      <c r="C51" s="118">
        <v>10260</v>
      </c>
      <c r="D51" s="118">
        <v>9381</v>
      </c>
      <c r="E51" s="305">
        <f t="shared" ref="E51:E58" si="11">D51/$D$58</f>
        <v>0.20596759320247662</v>
      </c>
      <c r="F51" s="81">
        <f t="shared" si="1"/>
        <v>-8.5672514619883039E-2</v>
      </c>
      <c r="G51" s="128"/>
      <c r="H51" s="118">
        <v>20135</v>
      </c>
      <c r="I51" s="118">
        <v>16750</v>
      </c>
      <c r="J51" s="81">
        <f t="shared" ref="J51:J58" si="12">I51/I$58</f>
        <v>0.19106391230451594</v>
      </c>
      <c r="K51" s="81">
        <f t="shared" si="3"/>
        <v>-0.16811522224981376</v>
      </c>
    </row>
    <row r="52" spans="1:11" ht="15" customHeight="1">
      <c r="A52" s="550"/>
      <c r="B52" s="6" t="s">
        <v>61</v>
      </c>
      <c r="C52" s="118">
        <v>4633</v>
      </c>
      <c r="D52" s="118">
        <v>4708</v>
      </c>
      <c r="E52" s="305">
        <f t="shared" si="11"/>
        <v>0.10336802353664427</v>
      </c>
      <c r="F52" s="81">
        <f t="shared" si="1"/>
        <v>1.6188214979494929E-2</v>
      </c>
      <c r="G52" s="128"/>
      <c r="H52" s="118">
        <v>10034</v>
      </c>
      <c r="I52" s="118">
        <v>9860</v>
      </c>
      <c r="J52" s="81">
        <f t="shared" si="12"/>
        <v>0.11247105524313596</v>
      </c>
      <c r="K52" s="81">
        <f t="shared" si="3"/>
        <v>-1.7341040462427744E-2</v>
      </c>
    </row>
    <row r="53" spans="1:11" ht="15" customHeight="1">
      <c r="A53" s="550"/>
      <c r="B53" s="6" t="s">
        <v>68</v>
      </c>
      <c r="C53" s="118">
        <v>1636</v>
      </c>
      <c r="D53" s="118">
        <v>2232</v>
      </c>
      <c r="E53" s="305">
        <f t="shared" si="11"/>
        <v>4.900540113292056E-2</v>
      </c>
      <c r="F53" s="81">
        <f t="shared" si="1"/>
        <v>0.36430317848410759</v>
      </c>
      <c r="G53" s="128"/>
      <c r="H53" s="118">
        <v>2736</v>
      </c>
      <c r="I53" s="118">
        <v>3201</v>
      </c>
      <c r="J53" s="81">
        <f t="shared" si="12"/>
        <v>3.6513169151448095E-2</v>
      </c>
      <c r="K53" s="81">
        <f t="shared" si="3"/>
        <v>0.16995614035087719</v>
      </c>
    </row>
    <row r="54" spans="1:11" ht="15" customHeight="1">
      <c r="A54" s="550"/>
      <c r="B54" s="6" t="s">
        <v>72</v>
      </c>
      <c r="C54" s="118">
        <v>7109</v>
      </c>
      <c r="D54" s="118">
        <v>7862</v>
      </c>
      <c r="E54" s="305">
        <f t="shared" si="11"/>
        <v>0.172616695209239</v>
      </c>
      <c r="F54" s="81">
        <f t="shared" si="1"/>
        <v>0.10592207061471375</v>
      </c>
      <c r="G54" s="128"/>
      <c r="H54" s="118">
        <v>17552</v>
      </c>
      <c r="I54" s="118">
        <v>17357</v>
      </c>
      <c r="J54" s="81">
        <f t="shared" si="12"/>
        <v>0.19798784035041692</v>
      </c>
      <c r="K54" s="81">
        <f t="shared" si="3"/>
        <v>-1.1109845031905196E-2</v>
      </c>
    </row>
    <row r="55" spans="1:11" ht="15" customHeight="1">
      <c r="A55" s="550"/>
      <c r="B55" s="6" t="s">
        <v>77</v>
      </c>
      <c r="C55" s="118">
        <v>0</v>
      </c>
      <c r="D55" s="118">
        <v>0</v>
      </c>
      <c r="E55" s="305">
        <f t="shared" si="11"/>
        <v>0</v>
      </c>
      <c r="F55" s="81" t="str">
        <f t="shared" si="1"/>
        <v>.</v>
      </c>
      <c r="G55" s="128"/>
      <c r="H55" s="118">
        <v>0</v>
      </c>
      <c r="I55" s="118">
        <v>0</v>
      </c>
      <c r="J55" s="81">
        <f t="shared" si="12"/>
        <v>0</v>
      </c>
      <c r="K55" s="81" t="str">
        <f t="shared" si="3"/>
        <v>.</v>
      </c>
    </row>
    <row r="56" spans="1:11" ht="15" customHeight="1">
      <c r="A56" s="550"/>
      <c r="B56" s="6" t="s">
        <v>78</v>
      </c>
      <c r="C56" s="118">
        <v>501</v>
      </c>
      <c r="D56" s="118">
        <v>326</v>
      </c>
      <c r="E56" s="305">
        <f t="shared" si="11"/>
        <v>7.1575989109910858E-3</v>
      </c>
      <c r="F56" s="81">
        <f t="shared" si="1"/>
        <v>-0.34930139720558884</v>
      </c>
      <c r="G56" s="442"/>
      <c r="H56" s="118">
        <v>631</v>
      </c>
      <c r="I56" s="118">
        <v>459</v>
      </c>
      <c r="J56" s="81">
        <f t="shared" si="12"/>
        <v>5.2357215371804672E-3</v>
      </c>
      <c r="K56" s="81">
        <f t="shared" si="3"/>
        <v>-0.27258320126782887</v>
      </c>
    </row>
    <row r="57" spans="1:11" ht="15" customHeight="1">
      <c r="A57" s="550"/>
      <c r="B57" s="6" t="s">
        <v>81</v>
      </c>
      <c r="C57" s="118">
        <v>477</v>
      </c>
      <c r="D57" s="118">
        <v>395</v>
      </c>
      <c r="E57" s="305">
        <f t="shared" si="11"/>
        <v>8.6725508277345972E-3</v>
      </c>
      <c r="F57" s="81">
        <f t="shared" si="1"/>
        <v>-0.17190775681341719</v>
      </c>
      <c r="G57" s="442"/>
      <c r="H57" s="118">
        <v>1212</v>
      </c>
      <c r="I57" s="118">
        <v>1078</v>
      </c>
      <c r="J57" s="81">
        <f t="shared" si="12"/>
        <v>1.2296531191896609E-2</v>
      </c>
      <c r="K57" s="81">
        <f t="shared" si="3"/>
        <v>-0.11056105610561057</v>
      </c>
    </row>
    <row r="58" spans="1:11" ht="15" customHeight="1">
      <c r="A58" s="550"/>
      <c r="B58" s="62" t="s">
        <v>94</v>
      </c>
      <c r="C58" s="119">
        <v>43013</v>
      </c>
      <c r="D58" s="119">
        <v>45546</v>
      </c>
      <c r="E58" s="120">
        <f t="shared" si="11"/>
        <v>1</v>
      </c>
      <c r="F58" s="120">
        <f t="shared" si="1"/>
        <v>5.888917304070862E-2</v>
      </c>
      <c r="G58" s="260"/>
      <c r="H58" s="261">
        <v>91080</v>
      </c>
      <c r="I58" s="261">
        <v>87667</v>
      </c>
      <c r="J58" s="368">
        <f t="shared" si="12"/>
        <v>1</v>
      </c>
      <c r="K58" s="120">
        <f t="shared" si="3"/>
        <v>-3.7472551602986383E-2</v>
      </c>
    </row>
    <row r="59" spans="1:11" ht="15" customHeight="1">
      <c r="F59" s="306"/>
      <c r="J59" s="19"/>
      <c r="K59" s="306"/>
    </row>
    <row r="60" spans="1:11" ht="15" customHeight="1">
      <c r="A60" s="121" t="s">
        <v>211</v>
      </c>
    </row>
    <row r="61" spans="1:11" ht="15" customHeight="1">
      <c r="B61" s="3"/>
    </row>
  </sheetData>
  <mergeCells count="11">
    <mergeCell ref="H3:K3"/>
    <mergeCell ref="F4:F5"/>
    <mergeCell ref="I4:J4"/>
    <mergeCell ref="K4:K5"/>
    <mergeCell ref="D4:E4"/>
    <mergeCell ref="C3:F3"/>
    <mergeCell ref="A3:B5"/>
    <mergeCell ref="A6:A28"/>
    <mergeCell ref="A29:A36"/>
    <mergeCell ref="A37:A49"/>
    <mergeCell ref="A50:A58"/>
  </mergeCells>
  <phoneticPr fontId="2" type="noConversion"/>
  <hyperlinks>
    <hyperlink ref="A1" location="Contents!A1" display="&lt;Back to contents&gt;" xr:uid="{00000000-0004-0000-0700-000000000000}"/>
  </hyperlinks>
  <pageMargins left="0.39370078740157483" right="0.39370078740157483" top="0.39370078740157483" bottom="0.39370078740157483" header="0" footer="0"/>
  <pageSetup paperSize="8"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177"/>
  <sheetViews>
    <sheetView showGridLines="0" zoomScaleNormal="100" workbookViewId="0">
      <pane xSplit="2" ySplit="6" topLeftCell="C7" activePane="bottomRight" state="frozen"/>
      <selection pane="topRight" activeCell="C1" sqref="C1"/>
      <selection pane="bottomLeft" activeCell="A7" sqref="A7"/>
      <selection pane="bottomRight" activeCell="A2" sqref="A2"/>
    </sheetView>
  </sheetViews>
  <sheetFormatPr defaultColWidth="9.140625" defaultRowHeight="15" customHeight="1"/>
  <cols>
    <col min="1" max="1" width="23.7109375" style="19" customWidth="1"/>
    <col min="2" max="2" width="63.28515625" style="19" customWidth="1"/>
    <col min="3" max="4" width="9" style="19" customWidth="1"/>
    <col min="5" max="5" width="9" style="17" customWidth="1"/>
    <col min="6" max="6" width="9.7109375" style="81" customWidth="1"/>
    <col min="7" max="7" width="1.28515625" style="19" customWidth="1"/>
    <col min="8" max="8" width="11.140625" style="19" customWidth="1"/>
    <col min="9" max="9" width="10.5703125" style="19" customWidth="1"/>
    <col min="10" max="10" width="9" style="17" customWidth="1"/>
    <col min="11" max="11" width="11" style="81" customWidth="1"/>
    <col min="12" max="16384" width="9.140625" style="19"/>
  </cols>
  <sheetData>
    <row r="1" spans="1:11" ht="15" customHeight="1">
      <c r="A1" s="26" t="s">
        <v>111</v>
      </c>
    </row>
    <row r="2" spans="1:11" s="178" customFormat="1" ht="30" customHeight="1">
      <c r="A2" s="233" t="s">
        <v>290</v>
      </c>
      <c r="E2" s="210"/>
      <c r="F2" s="307"/>
      <c r="J2" s="210"/>
      <c r="K2" s="307"/>
    </row>
    <row r="3" spans="1:11" ht="15" customHeight="1">
      <c r="A3" s="111" t="s">
        <v>212</v>
      </c>
    </row>
    <row r="4" spans="1:11" ht="15" customHeight="1">
      <c r="B4" s="566" t="s">
        <v>237</v>
      </c>
      <c r="C4" s="557" t="s">
        <v>92</v>
      </c>
      <c r="D4" s="557"/>
      <c r="E4" s="557"/>
      <c r="F4" s="557"/>
      <c r="G4" s="1"/>
      <c r="H4" s="557" t="s">
        <v>93</v>
      </c>
      <c r="I4" s="557"/>
      <c r="J4" s="557"/>
      <c r="K4" s="557"/>
    </row>
    <row r="5" spans="1:11" ht="15" customHeight="1">
      <c r="B5" s="567"/>
      <c r="C5" s="9">
        <v>2021</v>
      </c>
      <c r="D5" s="549">
        <v>2022</v>
      </c>
      <c r="E5" s="549"/>
      <c r="F5" s="569" t="s">
        <v>288</v>
      </c>
      <c r="G5" s="9"/>
      <c r="H5" s="9">
        <v>2021</v>
      </c>
      <c r="I5" s="549">
        <v>2022</v>
      </c>
      <c r="J5" s="549"/>
      <c r="K5" s="569" t="s">
        <v>288</v>
      </c>
    </row>
    <row r="6" spans="1:11" ht="15" customHeight="1">
      <c r="A6" s="13" t="s">
        <v>236</v>
      </c>
      <c r="B6" s="568"/>
      <c r="C6" s="10" t="s">
        <v>114</v>
      </c>
      <c r="D6" s="10" t="s">
        <v>114</v>
      </c>
      <c r="E6" s="11" t="s">
        <v>96</v>
      </c>
      <c r="F6" s="570"/>
      <c r="G6" s="10"/>
      <c r="H6" s="10" t="s">
        <v>114</v>
      </c>
      <c r="I6" s="10" t="s">
        <v>114</v>
      </c>
      <c r="J6" s="11" t="s">
        <v>96</v>
      </c>
      <c r="K6" s="570"/>
    </row>
    <row r="7" spans="1:11" ht="15" customHeight="1">
      <c r="A7" s="579" t="s">
        <v>50</v>
      </c>
      <c r="B7" s="234" t="s">
        <v>51</v>
      </c>
      <c r="C7" s="235">
        <v>9566</v>
      </c>
      <c r="D7" s="235">
        <v>7661</v>
      </c>
      <c r="E7" s="149">
        <f>D7/D$17</f>
        <v>7.2864058740167964E-2</v>
      </c>
      <c r="F7" s="81">
        <f>IF(ISERROR((D7-C7)/C7),".",(D7-C7)/C7)</f>
        <v>-0.19914279740748483</v>
      </c>
      <c r="G7" s="7"/>
      <c r="H7" s="264">
        <v>21154</v>
      </c>
      <c r="I7" s="264">
        <v>19123</v>
      </c>
      <c r="J7" s="8">
        <f>I7/I$17</f>
        <v>6.5927966379253883E-2</v>
      </c>
      <c r="K7" s="81">
        <f>IF(ISERROR((I7-H7)/H7),".",(I7-H7)/H7)</f>
        <v>-9.6010210834830287E-2</v>
      </c>
    </row>
    <row r="8" spans="1:11" ht="15" customHeight="1">
      <c r="A8" s="579"/>
      <c r="B8" s="236" t="s">
        <v>52</v>
      </c>
      <c r="C8" s="74">
        <v>12048</v>
      </c>
      <c r="D8" s="74">
        <v>11350</v>
      </c>
      <c r="E8" s="8">
        <f t="shared" ref="E8:E17" si="0">D8/D$17</f>
        <v>0.10795027629564109</v>
      </c>
      <c r="F8" s="81">
        <f t="shared" ref="F8:F55" si="1">IF(ISERROR((D8-C8)/C8),".",(D8-C8)/C8)</f>
        <v>-5.7934926958831338E-2</v>
      </c>
      <c r="G8" s="7"/>
      <c r="H8" s="264">
        <v>32363</v>
      </c>
      <c r="I8" s="264">
        <v>30763</v>
      </c>
      <c r="J8" s="8">
        <f t="shared" ref="J8:J17" si="2">I8/I$17</f>
        <v>0.10605773308189023</v>
      </c>
      <c r="K8" s="81">
        <f t="shared" ref="K8:K25" si="3">IF(ISERROR((I8-H8)/H8),".",(I8-H8)/H8)</f>
        <v>-4.943917436578809E-2</v>
      </c>
    </row>
    <row r="9" spans="1:11" ht="15" customHeight="1">
      <c r="A9" s="579"/>
      <c r="B9" s="236" t="s">
        <v>53</v>
      </c>
      <c r="C9" s="74">
        <v>4628</v>
      </c>
      <c r="D9" s="74">
        <v>4683</v>
      </c>
      <c r="E9" s="8">
        <f t="shared" si="0"/>
        <v>4.4540188889205926E-2</v>
      </c>
      <c r="F9" s="81">
        <f t="shared" si="1"/>
        <v>1.188418323249784E-2</v>
      </c>
      <c r="G9" s="7"/>
      <c r="H9" s="264">
        <v>11150</v>
      </c>
      <c r="I9" s="264">
        <v>10189</v>
      </c>
      <c r="J9" s="8">
        <f t="shared" si="2"/>
        <v>3.5127336162642769E-2</v>
      </c>
      <c r="K9" s="81">
        <f t="shared" si="3"/>
        <v>-8.6188340807174885E-2</v>
      </c>
    </row>
    <row r="10" spans="1:11" ht="15" customHeight="1">
      <c r="A10" s="579"/>
      <c r="B10" s="221" t="s">
        <v>146</v>
      </c>
      <c r="C10" s="74">
        <v>4094</v>
      </c>
      <c r="D10" s="74">
        <v>3507</v>
      </c>
      <c r="E10" s="8">
        <f t="shared" si="0"/>
        <v>3.3355208719719233E-2</v>
      </c>
      <c r="F10" s="81">
        <f t="shared" si="1"/>
        <v>-0.14338055691255497</v>
      </c>
      <c r="G10" s="7"/>
      <c r="H10" s="264">
        <v>12146</v>
      </c>
      <c r="I10" s="264">
        <v>10722</v>
      </c>
      <c r="J10" s="8">
        <f t="shared" si="2"/>
        <v>3.6964893349284114E-2</v>
      </c>
      <c r="K10" s="81">
        <f t="shared" si="3"/>
        <v>-0.11724024370163016</v>
      </c>
    </row>
    <row r="11" spans="1:11" ht="15" customHeight="1">
      <c r="A11" s="579"/>
      <c r="B11" s="221" t="s">
        <v>147</v>
      </c>
      <c r="C11" s="74">
        <v>10543</v>
      </c>
      <c r="D11" s="74">
        <v>9154</v>
      </c>
      <c r="E11" s="8">
        <f t="shared" si="0"/>
        <v>8.7064037815885328E-2</v>
      </c>
      <c r="F11" s="81">
        <f t="shared" si="1"/>
        <v>-0.13174618230105284</v>
      </c>
      <c r="G11" s="7"/>
      <c r="H11" s="264">
        <v>26427</v>
      </c>
      <c r="I11" s="264">
        <v>24642</v>
      </c>
      <c r="J11" s="8">
        <f t="shared" si="2"/>
        <v>8.4955129818416256E-2</v>
      </c>
      <c r="K11" s="81">
        <f t="shared" si="3"/>
        <v>-6.7544556703371547E-2</v>
      </c>
    </row>
    <row r="12" spans="1:11" ht="15" customHeight="1">
      <c r="A12" s="579"/>
      <c r="B12" s="221" t="s">
        <v>168</v>
      </c>
      <c r="C12" s="74">
        <v>21653</v>
      </c>
      <c r="D12" s="74">
        <v>20319</v>
      </c>
      <c r="E12" s="8">
        <f t="shared" si="0"/>
        <v>0.19325477216309528</v>
      </c>
      <c r="F12" s="81">
        <f t="shared" si="1"/>
        <v>-6.1608091257562461E-2</v>
      </c>
      <c r="G12" s="7"/>
      <c r="H12" s="264">
        <v>59922</v>
      </c>
      <c r="I12" s="264">
        <v>59012</v>
      </c>
      <c r="J12" s="8">
        <f t="shared" si="2"/>
        <v>0.20344826397388119</v>
      </c>
      <c r="K12" s="81">
        <f t="shared" si="3"/>
        <v>-1.5186408998364541E-2</v>
      </c>
    </row>
    <row r="13" spans="1:11" ht="15" customHeight="1">
      <c r="A13" s="579"/>
      <c r="B13" s="221" t="s">
        <v>169</v>
      </c>
      <c r="C13" s="74">
        <v>17041</v>
      </c>
      <c r="D13" s="74">
        <v>16603</v>
      </c>
      <c r="E13" s="8">
        <f t="shared" si="0"/>
        <v>0.1579117565935268</v>
      </c>
      <c r="F13" s="81">
        <f t="shared" si="1"/>
        <v>-2.5702716976703247E-2</v>
      </c>
      <c r="G13" s="7"/>
      <c r="H13" s="264">
        <v>47085</v>
      </c>
      <c r="I13" s="264">
        <v>46390</v>
      </c>
      <c r="J13" s="8">
        <f t="shared" si="2"/>
        <v>0.15993297915251725</v>
      </c>
      <c r="K13" s="81">
        <f t="shared" si="3"/>
        <v>-1.4760539449930976E-2</v>
      </c>
    </row>
    <row r="14" spans="1:11" ht="15" customHeight="1">
      <c r="A14" s="579"/>
      <c r="B14" s="236" t="s">
        <v>213</v>
      </c>
      <c r="C14" s="74">
        <v>11039</v>
      </c>
      <c r="D14" s="74">
        <v>11661</v>
      </c>
      <c r="E14" s="8">
        <f t="shared" si="0"/>
        <v>0.11090820897651725</v>
      </c>
      <c r="F14" s="81">
        <f t="shared" si="1"/>
        <v>5.6345683485822994E-2</v>
      </c>
      <c r="G14" s="7"/>
      <c r="H14" s="264">
        <v>32655</v>
      </c>
      <c r="I14" s="264">
        <v>33402</v>
      </c>
      <c r="J14" s="8">
        <f t="shared" si="2"/>
        <v>0.1151558820791632</v>
      </c>
      <c r="K14" s="81">
        <f t="shared" si="3"/>
        <v>2.2875516766192008E-2</v>
      </c>
    </row>
    <row r="15" spans="1:11" ht="15" customHeight="1">
      <c r="A15" s="579"/>
      <c r="B15" s="236" t="s">
        <v>170</v>
      </c>
      <c r="C15" s="74">
        <v>7940</v>
      </c>
      <c r="D15" s="74">
        <v>8056</v>
      </c>
      <c r="E15" s="8">
        <f t="shared" si="0"/>
        <v>7.662091857600746E-2</v>
      </c>
      <c r="F15" s="81">
        <f t="shared" si="1"/>
        <v>1.4609571788413099E-2</v>
      </c>
      <c r="G15" s="7"/>
      <c r="H15" s="264">
        <v>23704</v>
      </c>
      <c r="I15" s="264">
        <v>22289</v>
      </c>
      <c r="J15" s="8">
        <f t="shared" si="2"/>
        <v>7.6842987116414241E-2</v>
      </c>
      <c r="K15" s="81">
        <f t="shared" si="3"/>
        <v>-5.9694566317921027E-2</v>
      </c>
    </row>
    <row r="16" spans="1:11" ht="15" customHeight="1">
      <c r="A16" s="579"/>
      <c r="B16" s="236" t="s">
        <v>162</v>
      </c>
      <c r="C16" s="74">
        <v>12418</v>
      </c>
      <c r="D16" s="74">
        <v>12147</v>
      </c>
      <c r="E16" s="8">
        <f t="shared" si="0"/>
        <v>0.11553057323023369</v>
      </c>
      <c r="F16" s="81">
        <f t="shared" si="1"/>
        <v>-2.1823159929135125E-2</v>
      </c>
      <c r="G16" s="7"/>
      <c r="H16" s="264">
        <v>35847</v>
      </c>
      <c r="I16" s="264">
        <v>33525</v>
      </c>
      <c r="J16" s="8">
        <f t="shared" si="2"/>
        <v>0.11557993373761889</v>
      </c>
      <c r="K16" s="81">
        <f t="shared" si="3"/>
        <v>-6.4775295003766012E-2</v>
      </c>
    </row>
    <row r="17" spans="1:11" ht="15" customHeight="1">
      <c r="A17" s="579"/>
      <c r="B17" s="222" t="s">
        <v>101</v>
      </c>
      <c r="C17" s="265">
        <v>110971</v>
      </c>
      <c r="D17" s="265">
        <v>105141</v>
      </c>
      <c r="E17" s="5">
        <f t="shared" si="0"/>
        <v>1</v>
      </c>
      <c r="F17" s="368">
        <f t="shared" si="1"/>
        <v>-5.253624820899154E-2</v>
      </c>
      <c r="G17" s="16"/>
      <c r="H17" s="266">
        <v>302453</v>
      </c>
      <c r="I17" s="266">
        <v>290059</v>
      </c>
      <c r="J17" s="5">
        <f t="shared" si="2"/>
        <v>1</v>
      </c>
      <c r="K17" s="368">
        <f t="shared" si="3"/>
        <v>-4.097826769779106E-2</v>
      </c>
    </row>
    <row r="18" spans="1:11" ht="15" customHeight="1">
      <c r="A18" s="579" t="s">
        <v>54</v>
      </c>
      <c r="B18" s="220" t="s">
        <v>124</v>
      </c>
      <c r="C18" s="267">
        <v>14176</v>
      </c>
      <c r="D18" s="267">
        <v>12726</v>
      </c>
      <c r="E18" s="17">
        <f>D18/D$26</f>
        <v>0.1300628545147938</v>
      </c>
      <c r="F18" s="81">
        <f t="shared" si="1"/>
        <v>-0.10228555304740407</v>
      </c>
      <c r="G18" s="7"/>
      <c r="H18" s="268">
        <v>41778</v>
      </c>
      <c r="I18" s="268">
        <v>37494</v>
      </c>
      <c r="J18" s="17">
        <f>I18/I$26</f>
        <v>0.13174325981468663</v>
      </c>
      <c r="K18" s="81">
        <f t="shared" si="3"/>
        <v>-0.1025420077552779</v>
      </c>
    </row>
    <row r="19" spans="1:11" ht="15" customHeight="1">
      <c r="A19" s="579"/>
      <c r="B19" s="221" t="s">
        <v>278</v>
      </c>
      <c r="C19" s="267">
        <v>2981</v>
      </c>
      <c r="D19" s="267">
        <v>3623</v>
      </c>
      <c r="E19" s="17">
        <f t="shared" ref="E19:E26" si="4">D19/D$26</f>
        <v>3.7027952373652202E-2</v>
      </c>
      <c r="F19" s="81">
        <f t="shared" si="1"/>
        <v>0.21536397182153641</v>
      </c>
      <c r="G19" s="7"/>
      <c r="H19" s="268">
        <v>9177</v>
      </c>
      <c r="I19" s="268">
        <v>8677</v>
      </c>
      <c r="J19" s="17">
        <f t="shared" ref="J19:J26" si="5">I19/I$26</f>
        <v>3.0488511906225951E-2</v>
      </c>
      <c r="K19" s="81">
        <f t="shared" si="3"/>
        <v>-5.4484036177400025E-2</v>
      </c>
    </row>
    <row r="20" spans="1:11" ht="15" customHeight="1">
      <c r="A20" s="579"/>
      <c r="B20" s="221" t="s">
        <v>55</v>
      </c>
      <c r="C20" s="267">
        <v>8613</v>
      </c>
      <c r="D20" s="267">
        <v>9098</v>
      </c>
      <c r="E20" s="17">
        <f t="shared" si="4"/>
        <v>9.2983800909601927E-2</v>
      </c>
      <c r="F20" s="81">
        <f t="shared" si="1"/>
        <v>5.6310228724021825E-2</v>
      </c>
      <c r="G20" s="7"/>
      <c r="H20" s="268">
        <v>25966</v>
      </c>
      <c r="I20" s="268">
        <v>24194</v>
      </c>
      <c r="J20" s="17">
        <f t="shared" si="5"/>
        <v>8.5010839813210864E-2</v>
      </c>
      <c r="K20" s="81">
        <f t="shared" si="3"/>
        <v>-6.8243087113918202E-2</v>
      </c>
    </row>
    <row r="21" spans="1:11" ht="15" customHeight="1">
      <c r="A21" s="579"/>
      <c r="B21" s="221" t="s">
        <v>56</v>
      </c>
      <c r="C21" s="267">
        <v>21717</v>
      </c>
      <c r="D21" s="267">
        <v>19436</v>
      </c>
      <c r="E21" s="17">
        <f t="shared" si="4"/>
        <v>0.19864070724104452</v>
      </c>
      <c r="F21" s="81">
        <f t="shared" si="1"/>
        <v>-0.10503292351613942</v>
      </c>
      <c r="G21" s="7"/>
      <c r="H21" s="268">
        <v>67753</v>
      </c>
      <c r="I21" s="268">
        <v>63059</v>
      </c>
      <c r="J21" s="17">
        <f t="shared" si="5"/>
        <v>0.22157140397541805</v>
      </c>
      <c r="K21" s="81">
        <f t="shared" si="3"/>
        <v>-6.9281065045090254E-2</v>
      </c>
    </row>
    <row r="22" spans="1:11" ht="15" customHeight="1">
      <c r="A22" s="579"/>
      <c r="B22" s="221" t="s">
        <v>57</v>
      </c>
      <c r="C22" s="267">
        <v>17937</v>
      </c>
      <c r="D22" s="267">
        <v>16786</v>
      </c>
      <c r="E22" s="17">
        <f t="shared" si="4"/>
        <v>0.17155705452501405</v>
      </c>
      <c r="F22" s="81">
        <f t="shared" si="1"/>
        <v>-6.4169036070691868E-2</v>
      </c>
      <c r="G22" s="7"/>
      <c r="H22" s="268">
        <v>53762</v>
      </c>
      <c r="I22" s="268">
        <v>51766</v>
      </c>
      <c r="J22" s="17">
        <f t="shared" si="5"/>
        <v>0.18189101156363865</v>
      </c>
      <c r="K22" s="81">
        <f t="shared" si="3"/>
        <v>-3.7126594992745808E-2</v>
      </c>
    </row>
    <row r="23" spans="1:11" ht="15" customHeight="1">
      <c r="A23" s="579"/>
      <c r="B23" s="221" t="s">
        <v>58</v>
      </c>
      <c r="C23" s="267">
        <v>8747</v>
      </c>
      <c r="D23" s="267">
        <v>9343</v>
      </c>
      <c r="E23" s="17">
        <f t="shared" si="4"/>
        <v>9.5487761255046252E-2</v>
      </c>
      <c r="F23" s="81">
        <f t="shared" si="1"/>
        <v>6.8137647193323422E-2</v>
      </c>
      <c r="G23" s="7"/>
      <c r="H23" s="268">
        <v>26209</v>
      </c>
      <c r="I23" s="268">
        <v>26001</v>
      </c>
      <c r="J23" s="17">
        <f t="shared" si="5"/>
        <v>9.1360124244990321E-2</v>
      </c>
      <c r="K23" s="81">
        <f t="shared" si="3"/>
        <v>-7.9362051203784954E-3</v>
      </c>
    </row>
    <row r="24" spans="1:11" ht="15" customHeight="1">
      <c r="A24" s="579"/>
      <c r="B24" s="221" t="s">
        <v>59</v>
      </c>
      <c r="C24" s="267">
        <v>19536</v>
      </c>
      <c r="D24" s="267">
        <v>18635</v>
      </c>
      <c r="E24" s="17">
        <f t="shared" si="4"/>
        <v>0.19045428994838776</v>
      </c>
      <c r="F24" s="81">
        <f t="shared" si="1"/>
        <v>-4.6119983619983623E-2</v>
      </c>
      <c r="G24" s="7"/>
      <c r="H24" s="268">
        <v>54004</v>
      </c>
      <c r="I24" s="268">
        <v>52800</v>
      </c>
      <c r="J24" s="17">
        <f t="shared" si="5"/>
        <v>0.18552419369006917</v>
      </c>
      <c r="K24" s="81">
        <f t="shared" si="3"/>
        <v>-2.2294644841122879E-2</v>
      </c>
    </row>
    <row r="25" spans="1:11" ht="15" customHeight="1">
      <c r="A25" s="579"/>
      <c r="B25" s="221" t="s">
        <v>60</v>
      </c>
      <c r="C25" s="267">
        <v>7383</v>
      </c>
      <c r="D25" s="267">
        <v>8199</v>
      </c>
      <c r="E25" s="17">
        <f t="shared" si="4"/>
        <v>8.3795799478767433E-2</v>
      </c>
      <c r="F25" s="81">
        <f t="shared" si="1"/>
        <v>0.11052417716375457</v>
      </c>
      <c r="G25" s="7"/>
      <c r="H25" s="268">
        <v>20159</v>
      </c>
      <c r="I25" s="268">
        <v>20608</v>
      </c>
      <c r="J25" s="17">
        <f t="shared" si="5"/>
        <v>7.2410654991760331E-2</v>
      </c>
      <c r="K25" s="81">
        <f t="shared" si="3"/>
        <v>2.2272930204871273E-2</v>
      </c>
    </row>
    <row r="26" spans="1:11" s="13" customFormat="1" ht="15" customHeight="1">
      <c r="A26" s="579"/>
      <c r="B26" s="222" t="s">
        <v>102</v>
      </c>
      <c r="C26" s="269">
        <v>101089</v>
      </c>
      <c r="D26" s="269">
        <v>97845</v>
      </c>
      <c r="E26" s="15">
        <f t="shared" si="4"/>
        <v>1</v>
      </c>
      <c r="F26" s="368">
        <f t="shared" si="1"/>
        <v>-3.2090534083827123E-2</v>
      </c>
      <c r="G26" s="16"/>
      <c r="H26" s="270">
        <v>298807</v>
      </c>
      <c r="I26" s="270">
        <v>284599</v>
      </c>
      <c r="J26" s="15">
        <f t="shared" si="5"/>
        <v>1</v>
      </c>
      <c r="K26" s="368">
        <f>IF(ISERROR((I26-H26)/H26),".",(I26-H26)/H26)</f>
        <v>-4.7549086868781523E-2</v>
      </c>
    </row>
    <row r="27" spans="1:11" ht="15" customHeight="1">
      <c r="A27" s="579" t="s">
        <v>61</v>
      </c>
      <c r="B27" s="220" t="s">
        <v>171</v>
      </c>
      <c r="C27" s="271">
        <v>4528</v>
      </c>
      <c r="D27" s="271">
        <v>5186</v>
      </c>
      <c r="E27" s="17">
        <f>D27/D$34</f>
        <v>9.0122341165021547E-2</v>
      </c>
      <c r="F27" s="81">
        <f t="shared" si="1"/>
        <v>0.14531802120141343</v>
      </c>
      <c r="G27" s="7"/>
      <c r="H27" s="272">
        <v>12958</v>
      </c>
      <c r="I27" s="272">
        <v>12288</v>
      </c>
      <c r="J27" s="17">
        <f>I27/I$34</f>
        <v>7.787368341001559E-2</v>
      </c>
      <c r="K27" s="81">
        <f>IF(ISERROR((I27-H27)/H27),".",(I27-H27)/H27)</f>
        <v>-5.170551010958481E-2</v>
      </c>
    </row>
    <row r="28" spans="1:11" ht="15" customHeight="1">
      <c r="A28" s="579"/>
      <c r="B28" s="221" t="s">
        <v>62</v>
      </c>
      <c r="C28" s="271">
        <v>12960</v>
      </c>
      <c r="D28" s="271">
        <v>11855</v>
      </c>
      <c r="E28" s="17">
        <f t="shared" ref="E28:E34" si="6">D28/D$34</f>
        <v>0.20601626581398583</v>
      </c>
      <c r="F28" s="81">
        <f t="shared" si="1"/>
        <v>-8.526234567901235E-2</v>
      </c>
      <c r="G28" s="7"/>
      <c r="H28" s="272">
        <v>35555</v>
      </c>
      <c r="I28" s="272">
        <v>32075</v>
      </c>
      <c r="J28" s="17">
        <f t="shared" ref="J28:J34" si="7">I28/I$34</f>
        <v>0.20327135379038494</v>
      </c>
      <c r="K28" s="81">
        <f t="shared" ref="K28:K55" si="8">IF(ISERROR((I28-H28)/H28),".",(I28-H28)/H28)</f>
        <v>-9.7876529320770636E-2</v>
      </c>
    </row>
    <row r="29" spans="1:11" ht="15" customHeight="1">
      <c r="A29" s="579"/>
      <c r="B29" s="221" t="s">
        <v>63</v>
      </c>
      <c r="C29" s="271">
        <v>4871</v>
      </c>
      <c r="D29" s="271">
        <v>5084</v>
      </c>
      <c r="E29" s="17">
        <f t="shared" si="6"/>
        <v>8.83497845127207E-2</v>
      </c>
      <c r="F29" s="81">
        <f t="shared" si="1"/>
        <v>4.3728187230548145E-2</v>
      </c>
      <c r="G29" s="7"/>
      <c r="H29" s="272">
        <v>13489</v>
      </c>
      <c r="I29" s="272">
        <v>13395</v>
      </c>
      <c r="J29" s="17">
        <f t="shared" si="7"/>
        <v>8.488915928362295E-2</v>
      </c>
      <c r="K29" s="81">
        <f t="shared" si="8"/>
        <v>-6.9686411149825784E-3</v>
      </c>
    </row>
    <row r="30" spans="1:11" ht="15" customHeight="1">
      <c r="A30" s="579"/>
      <c r="B30" s="221" t="s">
        <v>64</v>
      </c>
      <c r="C30" s="271">
        <v>13149</v>
      </c>
      <c r="D30" s="271">
        <v>12433</v>
      </c>
      <c r="E30" s="17">
        <f t="shared" si="6"/>
        <v>0.21606075351035728</v>
      </c>
      <c r="F30" s="81">
        <f t="shared" si="1"/>
        <v>-5.4452810099627345E-2</v>
      </c>
      <c r="G30" s="7"/>
      <c r="H30" s="272">
        <v>37153</v>
      </c>
      <c r="I30" s="272">
        <v>34237</v>
      </c>
      <c r="J30" s="17">
        <f t="shared" si="7"/>
        <v>0.21697276195546092</v>
      </c>
      <c r="K30" s="81">
        <f t="shared" si="8"/>
        <v>-7.8486259521438381E-2</v>
      </c>
    </row>
    <row r="31" spans="1:11" ht="15" customHeight="1">
      <c r="A31" s="579"/>
      <c r="B31" s="221" t="s">
        <v>65</v>
      </c>
      <c r="C31" s="271">
        <v>14841</v>
      </c>
      <c r="D31" s="271">
        <v>14231</v>
      </c>
      <c r="E31" s="17">
        <f t="shared" si="6"/>
        <v>0.24730640900875853</v>
      </c>
      <c r="F31" s="81">
        <f t="shared" si="1"/>
        <v>-4.1102351593558385E-2</v>
      </c>
      <c r="G31" s="7"/>
      <c r="H31" s="272">
        <v>43918</v>
      </c>
      <c r="I31" s="272">
        <v>42315</v>
      </c>
      <c r="J31" s="17">
        <f t="shared" si="7"/>
        <v>0.26816608996539792</v>
      </c>
      <c r="K31" s="81">
        <f t="shared" si="8"/>
        <v>-3.6499840612049729E-2</v>
      </c>
    </row>
    <row r="32" spans="1:11" ht="15" customHeight="1">
      <c r="A32" s="579"/>
      <c r="B32" s="221" t="s">
        <v>66</v>
      </c>
      <c r="C32" s="271">
        <v>4938</v>
      </c>
      <c r="D32" s="271">
        <v>4311</v>
      </c>
      <c r="E32" s="17">
        <f t="shared" si="6"/>
        <v>7.4916585569303487E-2</v>
      </c>
      <c r="F32" s="81">
        <f t="shared" si="1"/>
        <v>-0.12697448359659783</v>
      </c>
      <c r="G32" s="7"/>
      <c r="H32" s="272">
        <v>13442</v>
      </c>
      <c r="I32" s="272">
        <v>12092</v>
      </c>
      <c r="J32" s="17">
        <f t="shared" si="7"/>
        <v>7.6631557600415734E-2</v>
      </c>
      <c r="K32" s="81">
        <f t="shared" si="8"/>
        <v>-0.10043148341020681</v>
      </c>
    </row>
    <row r="33" spans="1:11" ht="15" customHeight="1">
      <c r="A33" s="579"/>
      <c r="B33" s="221" t="s">
        <v>67</v>
      </c>
      <c r="C33" s="271">
        <v>4912</v>
      </c>
      <c r="D33" s="271">
        <v>4444</v>
      </c>
      <c r="E33" s="17">
        <f t="shared" si="6"/>
        <v>7.7227860419852634E-2</v>
      </c>
      <c r="F33" s="81">
        <f t="shared" si="1"/>
        <v>-9.5276872964169382E-2</v>
      </c>
      <c r="G33" s="7"/>
      <c r="H33" s="272">
        <v>12169</v>
      </c>
      <c r="I33" s="272">
        <v>11392</v>
      </c>
      <c r="J33" s="17">
        <f t="shared" si="7"/>
        <v>7.2195393994701956E-2</v>
      </c>
      <c r="K33" s="81">
        <f t="shared" si="8"/>
        <v>-6.3850768345796699E-2</v>
      </c>
    </row>
    <row r="34" spans="1:11" s="13" customFormat="1" ht="15" customHeight="1">
      <c r="A34" s="579"/>
      <c r="B34" s="222" t="s">
        <v>103</v>
      </c>
      <c r="C34" s="273">
        <v>60199</v>
      </c>
      <c r="D34" s="273">
        <v>57544</v>
      </c>
      <c r="E34" s="15">
        <f t="shared" si="6"/>
        <v>1</v>
      </c>
      <c r="F34" s="368">
        <f t="shared" si="1"/>
        <v>-4.4103722653200221E-2</v>
      </c>
      <c r="G34" s="16"/>
      <c r="H34" s="274">
        <v>168684</v>
      </c>
      <c r="I34" s="274">
        <v>157794</v>
      </c>
      <c r="J34" s="15">
        <f t="shared" si="7"/>
        <v>1</v>
      </c>
      <c r="K34" s="368">
        <f t="shared" si="8"/>
        <v>-6.455858291242797E-2</v>
      </c>
    </row>
    <row r="35" spans="1:11" ht="15" customHeight="1">
      <c r="A35" s="579" t="s">
        <v>68</v>
      </c>
      <c r="B35" s="220" t="s">
        <v>224</v>
      </c>
      <c r="C35" s="275">
        <v>12073</v>
      </c>
      <c r="D35" s="275">
        <v>12175</v>
      </c>
      <c r="E35" s="17">
        <f>D35/D$40</f>
        <v>0.36280469634662377</v>
      </c>
      <c r="F35" s="81">
        <f t="shared" si="1"/>
        <v>8.4486043236975065E-3</v>
      </c>
      <c r="G35" s="7"/>
      <c r="H35" s="276">
        <v>34547</v>
      </c>
      <c r="I35" s="276">
        <v>33183</v>
      </c>
      <c r="J35" s="17">
        <f>I35/I$40</f>
        <v>0.35522132419846919</v>
      </c>
      <c r="K35" s="81">
        <f t="shared" si="8"/>
        <v>-3.9482444206443396E-2</v>
      </c>
    </row>
    <row r="36" spans="1:11" ht="15" customHeight="1">
      <c r="A36" s="579"/>
      <c r="B36" s="221" t="s">
        <v>69</v>
      </c>
      <c r="C36" s="275">
        <v>6684</v>
      </c>
      <c r="D36" s="275">
        <v>6842</v>
      </c>
      <c r="E36" s="17">
        <f t="shared" ref="E36:E40" si="9">D36/D$40</f>
        <v>0.20388580964300615</v>
      </c>
      <c r="F36" s="81">
        <f t="shared" si="1"/>
        <v>2.3638539796529023E-2</v>
      </c>
      <c r="G36" s="7"/>
      <c r="H36" s="276">
        <v>19295</v>
      </c>
      <c r="I36" s="276">
        <v>17900</v>
      </c>
      <c r="J36" s="17">
        <f t="shared" ref="J36:J40" si="10">I36/I$40</f>
        <v>0.19161804849328265</v>
      </c>
      <c r="K36" s="81">
        <f t="shared" si="8"/>
        <v>-7.2298522933402443E-2</v>
      </c>
    </row>
    <row r="37" spans="1:11" ht="15" customHeight="1">
      <c r="A37" s="579"/>
      <c r="B37" s="221" t="s">
        <v>70</v>
      </c>
      <c r="C37" s="275">
        <v>3870</v>
      </c>
      <c r="D37" s="275">
        <v>4406</v>
      </c>
      <c r="E37" s="17">
        <f t="shared" si="9"/>
        <v>0.13129507121997736</v>
      </c>
      <c r="F37" s="81">
        <f t="shared" si="1"/>
        <v>0.13850129198966407</v>
      </c>
      <c r="G37" s="7"/>
      <c r="H37" s="276">
        <v>15455</v>
      </c>
      <c r="I37" s="276">
        <v>13860</v>
      </c>
      <c r="J37" s="17">
        <f t="shared" si="10"/>
        <v>0.14837017609591607</v>
      </c>
      <c r="K37" s="81">
        <f t="shared" si="8"/>
        <v>-0.10320284697508897</v>
      </c>
    </row>
    <row r="38" spans="1:11" ht="15" customHeight="1">
      <c r="A38" s="579"/>
      <c r="B38" s="221" t="s">
        <v>90</v>
      </c>
      <c r="C38" s="19">
        <v>3073</v>
      </c>
      <c r="D38" s="61">
        <v>3004</v>
      </c>
      <c r="E38" s="17">
        <f t="shared" si="9"/>
        <v>8.9516657726920551E-2</v>
      </c>
      <c r="F38" s="81">
        <f t="shared" si="1"/>
        <v>-2.2453628376179629E-2</v>
      </c>
      <c r="G38" s="7"/>
      <c r="H38" s="276">
        <v>9415</v>
      </c>
      <c r="I38" s="276">
        <v>8780</v>
      </c>
      <c r="J38" s="17">
        <f t="shared" ref="J38" si="11">I38/I$40</f>
        <v>9.3989188031900664E-2</v>
      </c>
      <c r="K38" s="81">
        <f t="shared" si="8"/>
        <v>-6.7445565586829528E-2</v>
      </c>
    </row>
    <row r="39" spans="1:11" ht="15" customHeight="1">
      <c r="A39" s="579"/>
      <c r="B39" s="221" t="s">
        <v>71</v>
      </c>
      <c r="C39" s="275">
        <v>7599</v>
      </c>
      <c r="D39" s="275">
        <v>7130</v>
      </c>
      <c r="E39" s="17">
        <f t="shared" si="9"/>
        <v>0.21246796590976816</v>
      </c>
      <c r="F39" s="81">
        <f t="shared" si="1"/>
        <v>-6.1718647190419793E-2</v>
      </c>
      <c r="G39" s="7"/>
      <c r="H39" s="276">
        <v>19942</v>
      </c>
      <c r="I39" s="276">
        <v>19692</v>
      </c>
      <c r="J39" s="17">
        <f t="shared" si="10"/>
        <v>0.21080126318043141</v>
      </c>
      <c r="K39" s="81">
        <f t="shared" si="8"/>
        <v>-1.2536355430749173E-2</v>
      </c>
    </row>
    <row r="40" spans="1:11" s="13" customFormat="1" ht="15" customHeight="1">
      <c r="A40" s="579"/>
      <c r="B40" s="222" t="s">
        <v>104</v>
      </c>
      <c r="C40" s="277">
        <v>33300</v>
      </c>
      <c r="D40" s="277">
        <v>33558</v>
      </c>
      <c r="E40" s="15">
        <f t="shared" si="9"/>
        <v>1</v>
      </c>
      <c r="F40" s="368">
        <f t="shared" si="1"/>
        <v>7.7477477477477475E-3</v>
      </c>
      <c r="G40" s="16"/>
      <c r="H40" s="278">
        <v>98654</v>
      </c>
      <c r="I40" s="278">
        <v>93415</v>
      </c>
      <c r="J40" s="15">
        <f t="shared" si="10"/>
        <v>1</v>
      </c>
      <c r="K40" s="368">
        <f t="shared" si="8"/>
        <v>-5.3104790479858902E-2</v>
      </c>
    </row>
    <row r="41" spans="1:11" ht="15" customHeight="1">
      <c r="A41" s="579" t="s">
        <v>72</v>
      </c>
      <c r="B41" s="220" t="s">
        <v>148</v>
      </c>
      <c r="C41" s="279">
        <v>6210</v>
      </c>
      <c r="D41" s="279">
        <v>6543</v>
      </c>
      <c r="E41" s="17">
        <f>D41/D$44</f>
        <v>0.28482500435312552</v>
      </c>
      <c r="F41" s="81">
        <f t="shared" si="1"/>
        <v>5.3623188405797099E-2</v>
      </c>
      <c r="G41" s="7"/>
      <c r="H41" s="280">
        <v>17162</v>
      </c>
      <c r="I41" s="280">
        <v>16913</v>
      </c>
      <c r="J41" s="17">
        <f>I41/I$44</f>
        <v>0.26907534682448769</v>
      </c>
      <c r="K41" s="81">
        <f t="shared" si="8"/>
        <v>-1.4508798508332362E-2</v>
      </c>
    </row>
    <row r="42" spans="1:11" ht="15" customHeight="1">
      <c r="A42" s="579"/>
      <c r="B42" s="221" t="s">
        <v>73</v>
      </c>
      <c r="C42" s="279">
        <v>8515</v>
      </c>
      <c r="D42" s="279">
        <v>8044</v>
      </c>
      <c r="E42" s="17">
        <f t="shared" ref="E42:E44" si="12">D42/D$44</f>
        <v>0.35016541877067736</v>
      </c>
      <c r="F42" s="81">
        <f t="shared" si="1"/>
        <v>-5.5314151497357605E-2</v>
      </c>
      <c r="G42" s="7"/>
      <c r="H42" s="280">
        <v>23903</v>
      </c>
      <c r="I42" s="280">
        <v>22716</v>
      </c>
      <c r="J42" s="17">
        <f t="shared" ref="J42:J44" si="13">I42/I$44</f>
        <v>0.36139747995418098</v>
      </c>
      <c r="K42" s="81">
        <f t="shared" si="8"/>
        <v>-4.9659038614399867E-2</v>
      </c>
    </row>
    <row r="43" spans="1:11" ht="15" customHeight="1">
      <c r="A43" s="579"/>
      <c r="B43" s="221" t="s">
        <v>74</v>
      </c>
      <c r="C43" s="279">
        <v>8641</v>
      </c>
      <c r="D43" s="279">
        <v>8384</v>
      </c>
      <c r="E43" s="17">
        <f t="shared" si="12"/>
        <v>0.36496604562075569</v>
      </c>
      <c r="F43" s="81">
        <f t="shared" si="1"/>
        <v>-2.9741928017590558E-2</v>
      </c>
      <c r="G43" s="7"/>
      <c r="H43" s="280">
        <v>24952</v>
      </c>
      <c r="I43" s="280">
        <v>23227</v>
      </c>
      <c r="J43" s="17">
        <f t="shared" si="13"/>
        <v>0.36952717322133127</v>
      </c>
      <c r="K43" s="81">
        <f t="shared" si="8"/>
        <v>-6.9132734850913757E-2</v>
      </c>
    </row>
    <row r="44" spans="1:11" s="13" customFormat="1" ht="15" customHeight="1">
      <c r="A44" s="579"/>
      <c r="B44" s="222" t="s">
        <v>105</v>
      </c>
      <c r="C44" s="281">
        <v>23367</v>
      </c>
      <c r="D44" s="281">
        <v>22972</v>
      </c>
      <c r="E44" s="15">
        <f t="shared" si="12"/>
        <v>1</v>
      </c>
      <c r="F44" s="368">
        <f t="shared" si="1"/>
        <v>-1.6904181110112552E-2</v>
      </c>
      <c r="G44" s="16"/>
      <c r="H44" s="282">
        <v>66017</v>
      </c>
      <c r="I44" s="282">
        <v>62856</v>
      </c>
      <c r="J44" s="15">
        <f t="shared" si="13"/>
        <v>1</v>
      </c>
      <c r="K44" s="368">
        <f t="shared" si="8"/>
        <v>-4.7881606252934847E-2</v>
      </c>
    </row>
    <row r="45" spans="1:11" ht="15" customHeight="1">
      <c r="A45" s="579" t="s">
        <v>75</v>
      </c>
      <c r="B45" s="220" t="s">
        <v>76</v>
      </c>
      <c r="C45" s="537">
        <v>7994</v>
      </c>
      <c r="D45" s="537">
        <v>8128</v>
      </c>
      <c r="E45" s="17">
        <f>D45/D$46</f>
        <v>1</v>
      </c>
      <c r="F45" s="81">
        <f t="shared" si="1"/>
        <v>1.6762571928946712E-2</v>
      </c>
      <c r="G45" s="7"/>
      <c r="H45" s="538">
        <v>20702</v>
      </c>
      <c r="I45" s="538">
        <v>18627</v>
      </c>
      <c r="J45" s="17">
        <f>I45/I$46</f>
        <v>1</v>
      </c>
      <c r="K45" s="81">
        <f t="shared" si="8"/>
        <v>-0.10023186165587866</v>
      </c>
    </row>
    <row r="46" spans="1:11" s="13" customFormat="1" ht="15" customHeight="1">
      <c r="A46" s="579"/>
      <c r="B46" s="222" t="s">
        <v>106</v>
      </c>
      <c r="C46" s="283">
        <v>7994</v>
      </c>
      <c r="D46" s="283">
        <v>8128</v>
      </c>
      <c r="E46" s="15">
        <f>D46/D$46</f>
        <v>1</v>
      </c>
      <c r="F46" s="368">
        <f t="shared" si="1"/>
        <v>1.6762571928946712E-2</v>
      </c>
      <c r="G46" s="16"/>
      <c r="H46" s="284">
        <v>20702</v>
      </c>
      <c r="I46" s="284">
        <v>18627</v>
      </c>
      <c r="J46" s="15">
        <f>I46/I$46</f>
        <v>1</v>
      </c>
      <c r="K46" s="368">
        <f t="shared" si="8"/>
        <v>-0.10023186165587866</v>
      </c>
    </row>
    <row r="47" spans="1:11" ht="15" customHeight="1">
      <c r="A47" s="579" t="s">
        <v>77</v>
      </c>
      <c r="B47" s="112" t="s">
        <v>214</v>
      </c>
      <c r="C47" s="285">
        <v>6</v>
      </c>
      <c r="D47" s="285">
        <v>2</v>
      </c>
      <c r="E47" s="17">
        <f>D47/D$49</f>
        <v>8.7989441267047959E-4</v>
      </c>
      <c r="F47" s="81">
        <f t="shared" si="1"/>
        <v>-0.66666666666666663</v>
      </c>
      <c r="G47" s="18"/>
      <c r="H47" s="286">
        <v>14</v>
      </c>
      <c r="I47" s="286">
        <v>11</v>
      </c>
      <c r="J47" s="17">
        <f>I47/I$49</f>
        <v>1.457532794487876E-3</v>
      </c>
      <c r="K47" s="81">
        <f t="shared" si="8"/>
        <v>-0.21428571428571427</v>
      </c>
    </row>
    <row r="48" spans="1:11" ht="15" customHeight="1">
      <c r="A48" s="579"/>
      <c r="B48" s="112" t="s">
        <v>215</v>
      </c>
      <c r="C48" s="287">
        <v>3143</v>
      </c>
      <c r="D48" s="287">
        <v>2271</v>
      </c>
      <c r="E48" s="17">
        <f t="shared" ref="E48:E49" si="14">D48/D$49</f>
        <v>0.99912010558732955</v>
      </c>
      <c r="F48" s="81">
        <f t="shared" si="1"/>
        <v>-0.27744193445752463</v>
      </c>
      <c r="G48" s="7"/>
      <c r="H48" s="288">
        <v>8027</v>
      </c>
      <c r="I48" s="288">
        <v>7535</v>
      </c>
      <c r="J48" s="17">
        <f t="shared" ref="J48:J49" si="15">I48/I$49</f>
        <v>0.99840996422419503</v>
      </c>
      <c r="K48" s="81">
        <f t="shared" si="8"/>
        <v>-6.1293135667123459E-2</v>
      </c>
    </row>
    <row r="49" spans="1:11" s="13" customFormat="1" ht="15" customHeight="1">
      <c r="A49" s="579"/>
      <c r="B49" s="222" t="s">
        <v>107</v>
      </c>
      <c r="C49" s="258">
        <v>3149</v>
      </c>
      <c r="D49" s="258">
        <v>2273</v>
      </c>
      <c r="E49" s="15">
        <f t="shared" si="14"/>
        <v>1</v>
      </c>
      <c r="F49" s="368">
        <f t="shared" si="1"/>
        <v>-0.27818355033343917</v>
      </c>
      <c r="G49" s="16"/>
      <c r="H49" s="289">
        <v>8041</v>
      </c>
      <c r="I49" s="289">
        <v>7547</v>
      </c>
      <c r="J49" s="15">
        <f t="shared" si="15"/>
        <v>1</v>
      </c>
      <c r="K49" s="368">
        <f t="shared" si="8"/>
        <v>-6.1435144882477304E-2</v>
      </c>
    </row>
    <row r="50" spans="1:11" ht="15" customHeight="1">
      <c r="A50" s="581" t="s">
        <v>78</v>
      </c>
      <c r="B50" s="112" t="s">
        <v>79</v>
      </c>
      <c r="C50" s="86">
        <v>6760</v>
      </c>
      <c r="D50" s="86">
        <v>6262</v>
      </c>
      <c r="E50" s="17">
        <f>D50/D$52</f>
        <v>0.59276789095039761</v>
      </c>
      <c r="F50" s="81">
        <f t="shared" si="1"/>
        <v>-7.3668639053254437E-2</v>
      </c>
      <c r="G50" s="7"/>
      <c r="H50" s="290">
        <v>17883</v>
      </c>
      <c r="I50" s="290">
        <v>17731</v>
      </c>
      <c r="J50" s="17">
        <f>I50/I$52</f>
        <v>0.61061367862800464</v>
      </c>
      <c r="K50" s="81">
        <f t="shared" si="8"/>
        <v>-8.4996924453391489E-3</v>
      </c>
    </row>
    <row r="51" spans="1:11" ht="15" customHeight="1">
      <c r="A51" s="581"/>
      <c r="B51" s="112" t="s">
        <v>80</v>
      </c>
      <c r="C51" s="86">
        <v>4240</v>
      </c>
      <c r="D51" s="86">
        <v>4302</v>
      </c>
      <c r="E51" s="17">
        <f t="shared" ref="E51:E52" si="16">D51/D$52</f>
        <v>0.40723210904960244</v>
      </c>
      <c r="F51" s="81">
        <f t="shared" si="1"/>
        <v>1.4622641509433962E-2</v>
      </c>
      <c r="G51" s="7"/>
      <c r="H51" s="290">
        <v>11412</v>
      </c>
      <c r="I51" s="290">
        <v>11307</v>
      </c>
      <c r="J51" s="17">
        <f t="shared" ref="J51:J52" si="17">I51/I$52</f>
        <v>0.3893863213719953</v>
      </c>
      <c r="K51" s="81">
        <f t="shared" si="8"/>
        <v>-9.2008412197686646E-3</v>
      </c>
    </row>
    <row r="52" spans="1:11" s="13" customFormat="1" ht="15" customHeight="1">
      <c r="A52" s="581"/>
      <c r="B52" s="222" t="s">
        <v>108</v>
      </c>
      <c r="C52" s="259">
        <v>11000</v>
      </c>
      <c r="D52" s="259">
        <v>10564</v>
      </c>
      <c r="E52" s="15">
        <f t="shared" si="16"/>
        <v>1</v>
      </c>
      <c r="F52" s="368">
        <f t="shared" si="1"/>
        <v>-3.9636363636363636E-2</v>
      </c>
      <c r="G52" s="16"/>
      <c r="H52" s="291">
        <v>29296</v>
      </c>
      <c r="I52" s="291">
        <v>29038</v>
      </c>
      <c r="J52" s="15">
        <f t="shared" si="17"/>
        <v>1</v>
      </c>
      <c r="K52" s="368">
        <f t="shared" si="8"/>
        <v>-8.8066630256690339E-3</v>
      </c>
    </row>
    <row r="53" spans="1:11" ht="15" customHeight="1">
      <c r="A53" s="579" t="s">
        <v>81</v>
      </c>
      <c r="B53" s="112" t="s">
        <v>137</v>
      </c>
      <c r="C53" s="292">
        <v>8944</v>
      </c>
      <c r="D53" s="292">
        <v>8654</v>
      </c>
      <c r="E53" s="17">
        <f>D53/D$54</f>
        <v>1</v>
      </c>
      <c r="F53" s="81">
        <f t="shared" si="1"/>
        <v>-3.2423971377459747E-2</v>
      </c>
      <c r="G53" s="7"/>
      <c r="H53" s="293">
        <v>24928</v>
      </c>
      <c r="I53" s="293">
        <v>24125</v>
      </c>
      <c r="J53" s="17">
        <f>I53/I$54</f>
        <v>1</v>
      </c>
      <c r="K53" s="81">
        <f t="shared" si="8"/>
        <v>-3.2212772785622595E-2</v>
      </c>
    </row>
    <row r="54" spans="1:11" s="13" customFormat="1" ht="15" customHeight="1">
      <c r="A54" s="579"/>
      <c r="B54" s="113" t="s">
        <v>109</v>
      </c>
      <c r="C54" s="294">
        <v>8944</v>
      </c>
      <c r="D54" s="294">
        <v>8654</v>
      </c>
      <c r="E54" s="15">
        <f>D54/D$54</f>
        <v>1</v>
      </c>
      <c r="F54" s="368">
        <f t="shared" si="1"/>
        <v>-3.2423971377459747E-2</v>
      </c>
      <c r="G54" s="16"/>
      <c r="H54" s="295">
        <v>24928</v>
      </c>
      <c r="I54" s="295">
        <v>24125</v>
      </c>
      <c r="J54" s="15">
        <f>I54/I$54</f>
        <v>1</v>
      </c>
      <c r="K54" s="368">
        <f t="shared" si="8"/>
        <v>-3.2212772785622595E-2</v>
      </c>
    </row>
    <row r="55" spans="1:11" s="13" customFormat="1" ht="15" customHeight="1">
      <c r="A55" s="158" t="s">
        <v>119</v>
      </c>
      <c r="B55" s="147"/>
      <c r="C55" s="539">
        <v>360012</v>
      </c>
      <c r="D55" s="539">
        <v>346678</v>
      </c>
      <c r="E55" s="161">
        <f>D55/D$55</f>
        <v>1</v>
      </c>
      <c r="F55" s="540">
        <f t="shared" si="1"/>
        <v>-3.7037654300412205E-2</v>
      </c>
      <c r="G55" s="466"/>
      <c r="H55" s="541">
        <v>1017582</v>
      </c>
      <c r="I55" s="541">
        <v>968059</v>
      </c>
      <c r="J55" s="161">
        <f>I55/I$55</f>
        <v>1</v>
      </c>
      <c r="K55" s="540">
        <f t="shared" si="8"/>
        <v>-4.8667330986593711E-2</v>
      </c>
    </row>
    <row r="56" spans="1:11" ht="15" customHeight="1">
      <c r="A56" s="172" t="s">
        <v>216</v>
      </c>
      <c r="C56" s="20"/>
      <c r="D56" s="20"/>
      <c r="E56" s="21"/>
      <c r="F56" s="511"/>
      <c r="G56" s="20"/>
      <c r="H56" s="20"/>
      <c r="I56" s="20"/>
      <c r="J56" s="21"/>
      <c r="K56" s="511"/>
    </row>
    <row r="57" spans="1:11" ht="15" customHeight="1">
      <c r="A57" s="146"/>
      <c r="B57" s="566" t="s">
        <v>237</v>
      </c>
      <c r="C57" s="557" t="s">
        <v>92</v>
      </c>
      <c r="D57" s="557"/>
      <c r="E57" s="557"/>
      <c r="F57" s="557"/>
      <c r="G57" s="1"/>
      <c r="H57" s="557" t="s">
        <v>93</v>
      </c>
      <c r="I57" s="557"/>
      <c r="J57" s="557"/>
      <c r="K57" s="557"/>
    </row>
    <row r="58" spans="1:11" ht="15" customHeight="1">
      <c r="B58" s="567"/>
      <c r="C58" s="9">
        <v>2021</v>
      </c>
      <c r="D58" s="549">
        <v>2022</v>
      </c>
      <c r="E58" s="549"/>
      <c r="F58" s="569" t="s">
        <v>288</v>
      </c>
      <c r="G58" s="9"/>
      <c r="H58" s="9">
        <v>2021</v>
      </c>
      <c r="I58" s="549">
        <v>2022</v>
      </c>
      <c r="J58" s="549"/>
      <c r="K58" s="569" t="s">
        <v>288</v>
      </c>
    </row>
    <row r="59" spans="1:11" ht="15" customHeight="1">
      <c r="A59" s="147" t="s">
        <v>236</v>
      </c>
      <c r="B59" s="580"/>
      <c r="C59" s="10" t="s">
        <v>114</v>
      </c>
      <c r="D59" s="10" t="s">
        <v>114</v>
      </c>
      <c r="E59" s="11" t="s">
        <v>96</v>
      </c>
      <c r="F59" s="570"/>
      <c r="G59" s="10"/>
      <c r="H59" s="10" t="s">
        <v>114</v>
      </c>
      <c r="I59" s="10" t="s">
        <v>114</v>
      </c>
      <c r="J59" s="11" t="s">
        <v>96</v>
      </c>
      <c r="K59" s="570"/>
    </row>
    <row r="60" spans="1:11" ht="15" customHeight="1">
      <c r="A60" s="576" t="s">
        <v>50</v>
      </c>
      <c r="B60" s="112" t="s">
        <v>172</v>
      </c>
      <c r="C60" s="75">
        <v>436</v>
      </c>
      <c r="D60" s="75">
        <v>570</v>
      </c>
      <c r="E60" s="150">
        <f>D60/D$105</f>
        <v>2.7613603333010366E-2</v>
      </c>
      <c r="F60" s="81">
        <f t="shared" ref="F60:F124" si="18">IF(ISERROR((D60-C60)/C60),".",(D60-C60)/C60)</f>
        <v>0.30733944954128439</v>
      </c>
      <c r="G60" s="18"/>
      <c r="H60" s="83">
        <v>790</v>
      </c>
      <c r="I60" s="83">
        <v>903</v>
      </c>
      <c r="J60" s="17">
        <f>I60/I$105</f>
        <v>2.3176428314768235E-2</v>
      </c>
      <c r="K60" s="81">
        <f t="shared" ref="K60:K124" si="19">IF(ISERROR((I60-H60)/H60),".",(I60-H60)/H60)</f>
        <v>0.14303797468354432</v>
      </c>
    </row>
    <row r="61" spans="1:11" ht="15" customHeight="1">
      <c r="A61" s="577"/>
      <c r="B61" s="112" t="s">
        <v>173</v>
      </c>
      <c r="C61" s="75">
        <v>882</v>
      </c>
      <c r="D61" s="75">
        <v>885</v>
      </c>
      <c r="E61" s="17">
        <f t="shared" ref="E61:E105" si="20">D61/D$105</f>
        <v>4.28737525433582E-2</v>
      </c>
      <c r="F61" s="81">
        <f t="shared" si="18"/>
        <v>3.4013605442176869E-3</v>
      </c>
      <c r="G61" s="18"/>
      <c r="H61" s="83">
        <v>1604</v>
      </c>
      <c r="I61" s="83">
        <v>1506</v>
      </c>
      <c r="J61" s="17">
        <f t="shared" ref="J61:J105" si="21">I61/I$105</f>
        <v>3.8653046558184898E-2</v>
      </c>
      <c r="K61" s="81">
        <f t="shared" si="19"/>
        <v>-6.1097256857855359E-2</v>
      </c>
    </row>
    <row r="62" spans="1:11" ht="15" customHeight="1">
      <c r="A62" s="577"/>
      <c r="B62" s="112" t="s">
        <v>297</v>
      </c>
      <c r="C62" s="75">
        <v>0</v>
      </c>
      <c r="D62" s="75">
        <v>350</v>
      </c>
      <c r="E62" s="17">
        <f t="shared" si="20"/>
        <v>1.6955721344830928E-2</v>
      </c>
      <c r="F62" s="81" t="str">
        <f t="shared" si="18"/>
        <v>.</v>
      </c>
      <c r="G62" s="18"/>
      <c r="H62" s="83"/>
      <c r="I62" s="83">
        <v>858</v>
      </c>
      <c r="J62" s="17">
        <f t="shared" si="21"/>
        <v>2.20214568040655E-2</v>
      </c>
      <c r="K62" s="81" t="str">
        <f t="shared" si="19"/>
        <v>.</v>
      </c>
    </row>
    <row r="63" spans="1:11" ht="15" customHeight="1">
      <c r="A63" s="577"/>
      <c r="B63" s="112" t="s">
        <v>163</v>
      </c>
      <c r="C63" s="75">
        <v>174</v>
      </c>
      <c r="D63" s="75">
        <v>178</v>
      </c>
      <c r="E63" s="17">
        <f t="shared" si="20"/>
        <v>8.6231954267997294E-3</v>
      </c>
      <c r="F63" s="81">
        <f t="shared" si="18"/>
        <v>2.2988505747126436E-2</v>
      </c>
      <c r="G63" s="18"/>
      <c r="H63" s="83">
        <v>363</v>
      </c>
      <c r="I63" s="83">
        <v>351</v>
      </c>
      <c r="J63" s="17">
        <f t="shared" si="21"/>
        <v>9.0087777834813414E-3</v>
      </c>
      <c r="K63" s="81">
        <f t="shared" si="19"/>
        <v>-3.3057851239669422E-2</v>
      </c>
    </row>
    <row r="64" spans="1:11" ht="15" customHeight="1">
      <c r="A64" s="577"/>
      <c r="B64" s="112" t="s">
        <v>174</v>
      </c>
      <c r="C64" s="75">
        <v>64</v>
      </c>
      <c r="D64" s="75">
        <v>62</v>
      </c>
      <c r="E64" s="17">
        <f t="shared" si="20"/>
        <v>3.0035849239414786E-3</v>
      </c>
      <c r="F64" s="81">
        <f t="shared" si="18"/>
        <v>-3.125E-2</v>
      </c>
      <c r="G64" s="18"/>
      <c r="H64" s="83">
        <v>154</v>
      </c>
      <c r="I64" s="83">
        <v>135</v>
      </c>
      <c r="J64" s="17">
        <f t="shared" si="21"/>
        <v>3.4649145321082081E-3</v>
      </c>
      <c r="K64" s="81">
        <f t="shared" si="19"/>
        <v>-0.12337662337662338</v>
      </c>
    </row>
    <row r="65" spans="1:11" ht="15" customHeight="1">
      <c r="A65" s="577"/>
      <c r="B65" s="112" t="s">
        <v>149</v>
      </c>
      <c r="C65" s="75">
        <v>1369</v>
      </c>
      <c r="D65" s="75">
        <v>1054</v>
      </c>
      <c r="E65" s="17">
        <f t="shared" si="20"/>
        <v>5.1060943707005133E-2</v>
      </c>
      <c r="F65" s="81">
        <f t="shared" si="18"/>
        <v>-0.23009495982468955</v>
      </c>
      <c r="G65" s="18"/>
      <c r="H65" s="83">
        <v>2931</v>
      </c>
      <c r="I65" s="83">
        <v>2714</v>
      </c>
      <c r="J65" s="17">
        <f t="shared" si="21"/>
        <v>6.9657615112160565E-2</v>
      </c>
      <c r="K65" s="81">
        <f t="shared" si="19"/>
        <v>-7.4036165131354484E-2</v>
      </c>
    </row>
    <row r="66" spans="1:11" ht="15" customHeight="1">
      <c r="A66" s="577"/>
      <c r="B66" s="112" t="s">
        <v>164</v>
      </c>
      <c r="C66" s="75">
        <v>158</v>
      </c>
      <c r="D66" s="75">
        <v>156</v>
      </c>
      <c r="E66" s="17">
        <f t="shared" si="20"/>
        <v>7.5574072279817849E-3</v>
      </c>
      <c r="F66" s="81">
        <f t="shared" si="18"/>
        <v>-1.2658227848101266E-2</v>
      </c>
      <c r="G66" s="18"/>
      <c r="H66" s="83">
        <v>369</v>
      </c>
      <c r="I66" s="83">
        <v>361</v>
      </c>
      <c r="J66" s="17">
        <f t="shared" si="21"/>
        <v>9.265438119193059E-3</v>
      </c>
      <c r="K66" s="81">
        <f t="shared" si="19"/>
        <v>-2.1680216802168022E-2</v>
      </c>
    </row>
    <row r="67" spans="1:11" ht="15" customHeight="1">
      <c r="A67" s="577"/>
      <c r="B67" s="112" t="s">
        <v>225</v>
      </c>
      <c r="C67" s="75">
        <v>364</v>
      </c>
      <c r="D67" s="75">
        <v>197</v>
      </c>
      <c r="E67" s="17">
        <f t="shared" si="20"/>
        <v>9.5436488712334084E-3</v>
      </c>
      <c r="F67" s="81">
        <f t="shared" si="18"/>
        <v>-0.45879120879120877</v>
      </c>
      <c r="G67" s="18"/>
      <c r="H67" s="83">
        <v>576</v>
      </c>
      <c r="I67" s="83">
        <v>510</v>
      </c>
      <c r="J67" s="17">
        <f t="shared" si="21"/>
        <v>1.3089677121297674E-2</v>
      </c>
      <c r="K67" s="81">
        <f t="shared" si="19"/>
        <v>-0.11458333333333333</v>
      </c>
    </row>
    <row r="68" spans="1:11" ht="15" customHeight="1">
      <c r="A68" s="577"/>
      <c r="B68" s="112" t="s">
        <v>150</v>
      </c>
      <c r="C68" s="75">
        <v>218</v>
      </c>
      <c r="D68" s="75">
        <v>169</v>
      </c>
      <c r="E68" s="17">
        <f t="shared" si="20"/>
        <v>8.1871911636469327E-3</v>
      </c>
      <c r="F68" s="81">
        <f t="shared" si="18"/>
        <v>-0.22477064220183487</v>
      </c>
      <c r="G68" s="18"/>
      <c r="H68" s="83">
        <v>688</v>
      </c>
      <c r="I68" s="83">
        <v>599</v>
      </c>
      <c r="J68" s="17">
        <f t="shared" si="21"/>
        <v>1.5373954109131975E-2</v>
      </c>
      <c r="K68" s="81">
        <f t="shared" si="19"/>
        <v>-0.12936046511627908</v>
      </c>
    </row>
    <row r="69" spans="1:11" ht="15" customHeight="1">
      <c r="A69" s="577"/>
      <c r="B69" s="112" t="s">
        <v>243</v>
      </c>
      <c r="C69" s="75">
        <v>358</v>
      </c>
      <c r="D69" s="75">
        <v>608</v>
      </c>
      <c r="E69" s="17">
        <f t="shared" si="20"/>
        <v>2.9454510221877724E-2</v>
      </c>
      <c r="F69" s="81">
        <f t="shared" si="18"/>
        <v>0.6983240223463687</v>
      </c>
      <c r="G69" s="18"/>
      <c r="H69" s="83">
        <v>911</v>
      </c>
      <c r="I69" s="83">
        <v>889</v>
      </c>
      <c r="J69" s="17">
        <f t="shared" si="21"/>
        <v>2.2817103844771831E-2</v>
      </c>
      <c r="K69" s="81">
        <f t="shared" si="19"/>
        <v>-2.4149286498353458E-2</v>
      </c>
    </row>
    <row r="70" spans="1:11" ht="15" customHeight="1">
      <c r="A70" s="577"/>
      <c r="B70" s="112" t="s">
        <v>269</v>
      </c>
      <c r="C70" s="75">
        <v>280</v>
      </c>
      <c r="D70" s="75">
        <v>237</v>
      </c>
      <c r="E70" s="17">
        <f t="shared" si="20"/>
        <v>1.1481445596356943E-2</v>
      </c>
      <c r="F70" s="81">
        <f t="shared" si="18"/>
        <v>-0.15357142857142858</v>
      </c>
      <c r="G70" s="18"/>
      <c r="H70" s="83">
        <v>845</v>
      </c>
      <c r="I70" s="83">
        <v>720</v>
      </c>
      <c r="J70" s="17">
        <f t="shared" si="21"/>
        <v>1.8479544171243777E-2</v>
      </c>
      <c r="K70" s="81">
        <f t="shared" si="19"/>
        <v>-0.14792899408284024</v>
      </c>
    </row>
    <row r="71" spans="1:11" ht="15" customHeight="1">
      <c r="A71" s="577"/>
      <c r="B71" s="112" t="s">
        <v>175</v>
      </c>
      <c r="C71" s="75">
        <v>48</v>
      </c>
      <c r="D71" s="75">
        <v>55</v>
      </c>
      <c r="E71" s="17">
        <f t="shared" si="20"/>
        <v>2.6644704970448601E-3</v>
      </c>
      <c r="F71" s="81">
        <f t="shared" si="18"/>
        <v>0.14583333333333334</v>
      </c>
      <c r="G71" s="18"/>
      <c r="H71" s="83">
        <v>124</v>
      </c>
      <c r="I71" s="83">
        <v>132</v>
      </c>
      <c r="J71" s="17">
        <f t="shared" si="21"/>
        <v>3.3879164313946925E-3</v>
      </c>
      <c r="K71" s="81">
        <f t="shared" si="19"/>
        <v>6.4516129032258063E-2</v>
      </c>
    </row>
    <row r="72" spans="1:11" ht="15" customHeight="1">
      <c r="A72" s="577"/>
      <c r="B72" s="112" t="s">
        <v>268</v>
      </c>
      <c r="C72" s="75">
        <v>283</v>
      </c>
      <c r="D72" s="75">
        <v>324</v>
      </c>
      <c r="E72" s="17">
        <f t="shared" si="20"/>
        <v>1.5696153473500628E-2</v>
      </c>
      <c r="F72" s="81">
        <f t="shared" si="18"/>
        <v>0.14487632508833923</v>
      </c>
      <c r="G72" s="18"/>
      <c r="H72" s="83">
        <v>336</v>
      </c>
      <c r="I72" s="83">
        <v>827</v>
      </c>
      <c r="J72" s="17">
        <f t="shared" si="21"/>
        <v>2.1225809763359169E-2</v>
      </c>
      <c r="K72" s="81">
        <f t="shared" si="19"/>
        <v>1.4613095238095237</v>
      </c>
    </row>
    <row r="73" spans="1:11" ht="15" customHeight="1">
      <c r="A73" s="577"/>
      <c r="B73" s="112" t="s">
        <v>165</v>
      </c>
      <c r="C73" s="75">
        <v>350</v>
      </c>
      <c r="D73" s="75">
        <v>336</v>
      </c>
      <c r="E73" s="17">
        <f t="shared" si="20"/>
        <v>1.6277492491037691E-2</v>
      </c>
      <c r="F73" s="81">
        <f t="shared" si="18"/>
        <v>-0.04</v>
      </c>
      <c r="G73" s="18"/>
      <c r="H73" s="83">
        <v>1278</v>
      </c>
      <c r="I73" s="83">
        <v>1045</v>
      </c>
      <c r="J73" s="17">
        <f t="shared" si="21"/>
        <v>2.6821005081874648E-2</v>
      </c>
      <c r="K73" s="81">
        <f t="shared" si="19"/>
        <v>-0.18231611893583724</v>
      </c>
    </row>
    <row r="74" spans="1:11" ht="15" customHeight="1">
      <c r="A74" s="577"/>
      <c r="B74" s="112" t="s">
        <v>228</v>
      </c>
      <c r="C74" s="75">
        <v>54</v>
      </c>
      <c r="D74" s="75">
        <v>35</v>
      </c>
      <c r="E74" s="17">
        <f t="shared" si="20"/>
        <v>1.6955721344830926E-3</v>
      </c>
      <c r="F74" s="81">
        <f t="shared" si="18"/>
        <v>-0.35185185185185186</v>
      </c>
      <c r="G74" s="7"/>
      <c r="H74" s="83">
        <v>68</v>
      </c>
      <c r="I74" s="83">
        <v>55</v>
      </c>
      <c r="J74" s="17">
        <f t="shared" si="21"/>
        <v>1.411631846414455E-3</v>
      </c>
      <c r="K74" s="81">
        <f t="shared" si="19"/>
        <v>-0.19117647058823528</v>
      </c>
    </row>
    <row r="75" spans="1:11" ht="15" customHeight="1">
      <c r="A75" s="577"/>
      <c r="B75" s="112" t="s">
        <v>233</v>
      </c>
      <c r="C75" s="296">
        <v>20</v>
      </c>
      <c r="D75" s="296">
        <v>15</v>
      </c>
      <c r="E75" s="17">
        <f t="shared" si="20"/>
        <v>7.2667377192132542E-4</v>
      </c>
      <c r="F75" s="81">
        <f t="shared" si="18"/>
        <v>-0.25</v>
      </c>
      <c r="G75" s="18"/>
      <c r="H75" s="83">
        <v>24</v>
      </c>
      <c r="I75" s="83">
        <v>33</v>
      </c>
      <c r="J75" s="17">
        <f t="shared" si="21"/>
        <v>8.4697910784867312E-4</v>
      </c>
      <c r="K75" s="81">
        <f t="shared" si="19"/>
        <v>0.375</v>
      </c>
    </row>
    <row r="76" spans="1:11" ht="15" customHeight="1">
      <c r="A76" s="577"/>
      <c r="B76" s="112" t="s">
        <v>176</v>
      </c>
      <c r="C76" s="75">
        <v>496</v>
      </c>
      <c r="D76" s="75">
        <v>739</v>
      </c>
      <c r="E76" s="17">
        <f t="shared" si="20"/>
        <v>3.5800794496657302E-2</v>
      </c>
      <c r="F76" s="81">
        <f t="shared" si="18"/>
        <v>0.48991935483870969</v>
      </c>
      <c r="G76" s="18"/>
      <c r="H76" s="83">
        <v>1057</v>
      </c>
      <c r="I76" s="83">
        <v>1148</v>
      </c>
      <c r="J76" s="17">
        <f t="shared" si="21"/>
        <v>2.9464606539705354E-2</v>
      </c>
      <c r="K76" s="81">
        <f t="shared" si="19"/>
        <v>8.6092715231788075E-2</v>
      </c>
    </row>
    <row r="77" spans="1:11" ht="15" customHeight="1">
      <c r="A77" s="577"/>
      <c r="B77" s="112" t="s">
        <v>177</v>
      </c>
      <c r="C77" s="75">
        <v>1543</v>
      </c>
      <c r="D77" s="75">
        <v>1346</v>
      </c>
      <c r="E77" s="17">
        <f t="shared" si="20"/>
        <v>6.5206859800406941E-2</v>
      </c>
      <c r="F77" s="81">
        <f t="shared" si="18"/>
        <v>-0.12767336357744652</v>
      </c>
      <c r="G77" s="18"/>
      <c r="H77" s="83">
        <v>2592</v>
      </c>
      <c r="I77" s="83">
        <v>2560</v>
      </c>
      <c r="J77" s="17">
        <f t="shared" si="21"/>
        <v>6.5705045942200099E-2</v>
      </c>
      <c r="K77" s="81">
        <f t="shared" si="19"/>
        <v>-1.2345679012345678E-2</v>
      </c>
    </row>
    <row r="78" spans="1:11" ht="15" customHeight="1">
      <c r="A78" s="577"/>
      <c r="B78" s="112" t="s">
        <v>218</v>
      </c>
      <c r="C78" s="75">
        <v>907</v>
      </c>
      <c r="D78" s="75">
        <v>2176</v>
      </c>
      <c r="E78" s="17">
        <f t="shared" si="20"/>
        <v>0.10541614184672028</v>
      </c>
      <c r="F78" s="81">
        <f t="shared" si="18"/>
        <v>1.3991179713340685</v>
      </c>
      <c r="G78" s="18"/>
      <c r="H78" s="83">
        <v>2727</v>
      </c>
      <c r="I78" s="83">
        <v>3480</v>
      </c>
      <c r="J78" s="17">
        <f t="shared" si="21"/>
        <v>8.931779682767825E-2</v>
      </c>
      <c r="K78" s="81">
        <f t="shared" si="19"/>
        <v>0.27612761276127612</v>
      </c>
    </row>
    <row r="79" spans="1:11" ht="15" customHeight="1">
      <c r="A79" s="577"/>
      <c r="B79" s="112" t="s">
        <v>178</v>
      </c>
      <c r="C79" s="75">
        <v>633</v>
      </c>
      <c r="D79" s="75">
        <v>470</v>
      </c>
      <c r="E79" s="17">
        <f t="shared" si="20"/>
        <v>2.2769111520201529E-2</v>
      </c>
      <c r="F79" s="81">
        <f t="shared" si="18"/>
        <v>-0.25750394944707738</v>
      </c>
      <c r="G79" s="18"/>
      <c r="H79" s="83">
        <v>1551</v>
      </c>
      <c r="I79" s="83">
        <v>1385</v>
      </c>
      <c r="J79" s="17">
        <f t="shared" si="21"/>
        <v>3.5547456496073097E-2</v>
      </c>
      <c r="K79" s="81">
        <f t="shared" si="19"/>
        <v>-0.10702772404900064</v>
      </c>
    </row>
    <row r="80" spans="1:11" ht="15" customHeight="1">
      <c r="A80" s="577"/>
      <c r="B80" s="112" t="s">
        <v>179</v>
      </c>
      <c r="C80" s="75">
        <v>237</v>
      </c>
      <c r="D80" s="75">
        <v>165</v>
      </c>
      <c r="E80" s="17">
        <f t="shared" si="20"/>
        <v>7.9934114911345798E-3</v>
      </c>
      <c r="F80" s="81">
        <f t="shared" si="18"/>
        <v>-0.30379746835443039</v>
      </c>
      <c r="G80" s="18"/>
      <c r="H80" s="83">
        <v>1029</v>
      </c>
      <c r="I80" s="83">
        <v>414</v>
      </c>
      <c r="J80" s="17">
        <f t="shared" si="21"/>
        <v>1.0625737898465172E-2</v>
      </c>
      <c r="K80" s="81">
        <f t="shared" si="19"/>
        <v>-0.59766763848396498</v>
      </c>
    </row>
    <row r="81" spans="1:11" ht="15" customHeight="1">
      <c r="A81" s="577"/>
      <c r="B81" s="112" t="s">
        <v>229</v>
      </c>
      <c r="C81" s="75">
        <v>455</v>
      </c>
      <c r="D81" s="75">
        <v>1388</v>
      </c>
      <c r="E81" s="17">
        <f t="shared" si="20"/>
        <v>6.7241546361786655E-2</v>
      </c>
      <c r="F81" s="81">
        <f t="shared" si="18"/>
        <v>2.0505494505494504</v>
      </c>
      <c r="G81" s="18"/>
      <c r="H81" s="83">
        <v>1807</v>
      </c>
      <c r="I81" s="83">
        <v>2196</v>
      </c>
      <c r="J81" s="17">
        <f t="shared" si="21"/>
        <v>5.6362609722293518E-2</v>
      </c>
      <c r="K81" s="81">
        <f t="shared" si="19"/>
        <v>0.21527393469839512</v>
      </c>
    </row>
    <row r="82" spans="1:11" ht="15" customHeight="1">
      <c r="A82" s="577"/>
      <c r="B82" s="112" t="s">
        <v>82</v>
      </c>
      <c r="C82" s="75">
        <v>76</v>
      </c>
      <c r="D82" s="75">
        <v>226</v>
      </c>
      <c r="E82" s="17">
        <f t="shared" si="20"/>
        <v>1.094855149694797E-2</v>
      </c>
      <c r="F82" s="81">
        <f t="shared" si="18"/>
        <v>1.9736842105263157</v>
      </c>
      <c r="G82" s="18"/>
      <c r="H82" s="83">
        <v>203</v>
      </c>
      <c r="I82" s="83">
        <v>319</v>
      </c>
      <c r="J82" s="17">
        <f t="shared" si="21"/>
        <v>8.18746470920384E-3</v>
      </c>
      <c r="K82" s="81">
        <f t="shared" si="19"/>
        <v>0.5714285714285714</v>
      </c>
    </row>
    <row r="83" spans="1:11" ht="15" customHeight="1">
      <c r="A83" s="577"/>
      <c r="B83" s="112" t="s">
        <v>180</v>
      </c>
      <c r="C83" s="75">
        <v>96</v>
      </c>
      <c r="D83" s="75">
        <v>80</v>
      </c>
      <c r="E83" s="17">
        <f t="shared" si="20"/>
        <v>3.8755934502470689E-3</v>
      </c>
      <c r="F83" s="81">
        <f t="shared" si="18"/>
        <v>-0.16666666666666666</v>
      </c>
      <c r="G83" s="18"/>
      <c r="H83" s="83">
        <v>254</v>
      </c>
      <c r="I83" s="83">
        <v>259</v>
      </c>
      <c r="J83" s="17">
        <f t="shared" si="21"/>
        <v>6.6475026949335252E-3</v>
      </c>
      <c r="K83" s="81">
        <f t="shared" si="19"/>
        <v>1.968503937007874E-2</v>
      </c>
    </row>
    <row r="84" spans="1:11" ht="15" customHeight="1">
      <c r="A84" s="577"/>
      <c r="B84" s="112" t="s">
        <v>181</v>
      </c>
      <c r="C84" s="75">
        <v>33</v>
      </c>
      <c r="D84" s="75">
        <v>29</v>
      </c>
      <c r="E84" s="17">
        <f t="shared" si="20"/>
        <v>1.4049026257145626E-3</v>
      </c>
      <c r="F84" s="81">
        <f t="shared" si="18"/>
        <v>-0.12121212121212122</v>
      </c>
      <c r="G84" s="18"/>
      <c r="H84" s="83">
        <v>61</v>
      </c>
      <c r="I84" s="83">
        <v>59</v>
      </c>
      <c r="J84" s="17">
        <f t="shared" si="21"/>
        <v>1.5142959806991427E-3</v>
      </c>
      <c r="K84" s="81">
        <f t="shared" si="19"/>
        <v>-3.2786885245901641E-2</v>
      </c>
    </row>
    <row r="85" spans="1:11" ht="15" customHeight="1">
      <c r="A85" s="577"/>
      <c r="B85" s="112" t="s">
        <v>182</v>
      </c>
      <c r="C85" s="75">
        <v>25</v>
      </c>
      <c r="D85" s="75">
        <v>25</v>
      </c>
      <c r="E85" s="17">
        <f t="shared" si="20"/>
        <v>1.211122953202209E-3</v>
      </c>
      <c r="F85" s="81">
        <f t="shared" si="18"/>
        <v>0</v>
      </c>
      <c r="G85" s="18"/>
      <c r="H85" s="83">
        <v>38</v>
      </c>
      <c r="I85" s="83">
        <v>34</v>
      </c>
      <c r="J85" s="17">
        <f t="shared" si="21"/>
        <v>8.7264514141984493E-4</v>
      </c>
      <c r="K85" s="81">
        <f t="shared" si="19"/>
        <v>-0.10526315789473684</v>
      </c>
    </row>
    <row r="86" spans="1:11" ht="15" customHeight="1">
      <c r="A86" s="577"/>
      <c r="B86" s="112" t="s">
        <v>151</v>
      </c>
      <c r="C86" s="75">
        <v>244</v>
      </c>
      <c r="D86" s="75">
        <v>254</v>
      </c>
      <c r="E86" s="17">
        <f t="shared" si="20"/>
        <v>1.2305009204534444E-2</v>
      </c>
      <c r="F86" s="81">
        <f t="shared" si="18"/>
        <v>4.0983606557377046E-2</v>
      </c>
      <c r="G86" s="18"/>
      <c r="H86" s="83">
        <v>592</v>
      </c>
      <c r="I86" s="83">
        <v>571</v>
      </c>
      <c r="J86" s="17">
        <f t="shared" si="21"/>
        <v>1.4655305169139161E-2</v>
      </c>
      <c r="K86" s="81">
        <f t="shared" si="19"/>
        <v>-3.5472972972972971E-2</v>
      </c>
    </row>
    <row r="87" spans="1:11" ht="15" customHeight="1">
      <c r="A87" s="577"/>
      <c r="B87" s="112" t="s">
        <v>183</v>
      </c>
      <c r="C87" s="75">
        <v>532</v>
      </c>
      <c r="D87" s="75">
        <v>540</v>
      </c>
      <c r="E87" s="17">
        <f t="shared" si="20"/>
        <v>2.6160255789167718E-2</v>
      </c>
      <c r="F87" s="81">
        <f t="shared" si="18"/>
        <v>1.5037593984962405E-2</v>
      </c>
      <c r="G87" s="18"/>
      <c r="H87" s="83">
        <v>1550</v>
      </c>
      <c r="I87" s="83">
        <v>1622</v>
      </c>
      <c r="J87" s="17">
        <f t="shared" si="21"/>
        <v>4.1630306452440841E-2</v>
      </c>
      <c r="K87" s="81">
        <f t="shared" si="19"/>
        <v>4.645161290322581E-2</v>
      </c>
    </row>
    <row r="88" spans="1:11" ht="15" customHeight="1">
      <c r="A88" s="577"/>
      <c r="B88" s="112" t="s">
        <v>270</v>
      </c>
      <c r="C88" s="75">
        <v>1915</v>
      </c>
      <c r="D88" s="75">
        <v>1642</v>
      </c>
      <c r="E88" s="17">
        <f t="shared" si="20"/>
        <v>7.9546555566321092E-2</v>
      </c>
      <c r="F88" s="81">
        <f t="shared" si="18"/>
        <v>-0.14255874673629243</v>
      </c>
      <c r="G88" s="18"/>
      <c r="H88" s="83">
        <v>3354</v>
      </c>
      <c r="I88" s="83">
        <v>3006</v>
      </c>
      <c r="J88" s="17">
        <f t="shared" si="21"/>
        <v>7.7152096914942764E-2</v>
      </c>
      <c r="K88" s="81">
        <f t="shared" si="19"/>
        <v>-0.1037567084078712</v>
      </c>
    </row>
    <row r="89" spans="1:11" ht="15" customHeight="1">
      <c r="A89" s="577"/>
      <c r="B89" s="112" t="s">
        <v>130</v>
      </c>
      <c r="C89" s="99">
        <v>59</v>
      </c>
      <c r="D89" s="75">
        <v>0</v>
      </c>
      <c r="E89" s="17">
        <f t="shared" si="20"/>
        <v>0</v>
      </c>
      <c r="F89" s="81">
        <f t="shared" si="18"/>
        <v>-1</v>
      </c>
      <c r="G89" s="18"/>
      <c r="H89" s="83">
        <v>107</v>
      </c>
      <c r="I89" s="83">
        <v>0</v>
      </c>
      <c r="J89" s="17">
        <f t="shared" si="21"/>
        <v>0</v>
      </c>
      <c r="K89" s="81">
        <f t="shared" si="19"/>
        <v>-1</v>
      </c>
    </row>
    <row r="90" spans="1:11" ht="15" customHeight="1">
      <c r="A90" s="577"/>
      <c r="B90" s="112" t="s">
        <v>83</v>
      </c>
      <c r="C90" s="99">
        <v>144</v>
      </c>
      <c r="D90" s="75">
        <v>151</v>
      </c>
      <c r="E90" s="17">
        <f t="shared" si="20"/>
        <v>7.3151826373413428E-3</v>
      </c>
      <c r="F90" s="81">
        <f t="shared" si="18"/>
        <v>4.8611111111111112E-2</v>
      </c>
      <c r="G90" s="18"/>
      <c r="H90" s="83">
        <v>446</v>
      </c>
      <c r="I90" s="83">
        <v>341</v>
      </c>
      <c r="J90" s="17">
        <f t="shared" si="21"/>
        <v>8.752117447769622E-3</v>
      </c>
      <c r="K90" s="81">
        <f t="shared" si="19"/>
        <v>-0.23542600896860988</v>
      </c>
    </row>
    <row r="91" spans="1:11" ht="15" customHeight="1">
      <c r="A91" s="577"/>
      <c r="B91" s="112" t="s">
        <v>152</v>
      </c>
      <c r="C91" s="99">
        <v>147</v>
      </c>
      <c r="D91" s="75">
        <v>116</v>
      </c>
      <c r="E91" s="17">
        <f t="shared" si="20"/>
        <v>5.6196105028582504E-3</v>
      </c>
      <c r="F91" s="81">
        <f t="shared" si="18"/>
        <v>-0.21088435374149661</v>
      </c>
      <c r="G91" s="18"/>
      <c r="H91" s="83">
        <v>200</v>
      </c>
      <c r="I91" s="83">
        <v>154</v>
      </c>
      <c r="J91" s="17">
        <f t="shared" si="21"/>
        <v>3.952569169960474E-3</v>
      </c>
      <c r="K91" s="81">
        <f t="shared" si="19"/>
        <v>-0.23</v>
      </c>
    </row>
    <row r="92" spans="1:11" ht="15" customHeight="1">
      <c r="A92" s="577"/>
      <c r="B92" s="112" t="s">
        <v>141</v>
      </c>
      <c r="C92" s="99">
        <v>46</v>
      </c>
      <c r="D92" s="75">
        <v>32</v>
      </c>
      <c r="E92" s="17">
        <f t="shared" si="20"/>
        <v>1.5502373800988277E-3</v>
      </c>
      <c r="F92" s="81">
        <f t="shared" si="18"/>
        <v>-0.30434782608695654</v>
      </c>
      <c r="G92" s="7"/>
      <c r="H92" s="83">
        <v>111</v>
      </c>
      <c r="I92" s="83">
        <v>102</v>
      </c>
      <c r="J92" s="17">
        <f t="shared" si="21"/>
        <v>2.6179354242595351E-3</v>
      </c>
      <c r="K92" s="81">
        <f t="shared" si="19"/>
        <v>-8.1081081081081086E-2</v>
      </c>
    </row>
    <row r="93" spans="1:11" ht="15" customHeight="1">
      <c r="A93" s="577"/>
      <c r="B93" s="112" t="s">
        <v>184</v>
      </c>
      <c r="C93" s="99">
        <v>672</v>
      </c>
      <c r="D93" s="75">
        <v>621</v>
      </c>
      <c r="E93" s="17">
        <f t="shared" si="20"/>
        <v>3.0084294157542872E-2</v>
      </c>
      <c r="F93" s="81">
        <f t="shared" si="18"/>
        <v>-7.5892857142857137E-2</v>
      </c>
      <c r="G93" s="7"/>
      <c r="H93" s="83">
        <v>1784</v>
      </c>
      <c r="I93" s="83">
        <v>1623</v>
      </c>
      <c r="J93" s="17">
        <f t="shared" si="21"/>
        <v>4.1655972486012015E-2</v>
      </c>
      <c r="K93" s="81">
        <f t="shared" si="19"/>
        <v>-9.0246636771300445E-2</v>
      </c>
    </row>
    <row r="94" spans="1:11" ht="15" customHeight="1">
      <c r="A94" s="577"/>
      <c r="B94" s="112" t="s">
        <v>131</v>
      </c>
      <c r="C94" s="99">
        <v>33</v>
      </c>
      <c r="D94" s="75">
        <v>18</v>
      </c>
      <c r="E94" s="17">
        <f t="shared" si="20"/>
        <v>8.7200852630559054E-4</v>
      </c>
      <c r="F94" s="81">
        <f t="shared" si="18"/>
        <v>-0.45454545454545453</v>
      </c>
      <c r="G94" s="7"/>
      <c r="H94" s="83">
        <v>62</v>
      </c>
      <c r="I94" s="83">
        <v>64</v>
      </c>
      <c r="J94" s="17">
        <f t="shared" si="21"/>
        <v>1.6426261485550024E-3</v>
      </c>
      <c r="K94" s="81">
        <f t="shared" si="19"/>
        <v>3.2258064516129031E-2</v>
      </c>
    </row>
    <row r="95" spans="1:11" ht="15" customHeight="1">
      <c r="A95" s="577"/>
      <c r="B95" s="112" t="s">
        <v>153</v>
      </c>
      <c r="C95" s="99">
        <v>260</v>
      </c>
      <c r="D95" s="75">
        <v>246</v>
      </c>
      <c r="E95" s="17">
        <f t="shared" si="20"/>
        <v>1.1917449859509738E-2</v>
      </c>
      <c r="F95" s="81">
        <f t="shared" si="18"/>
        <v>-5.3846153846153849E-2</v>
      </c>
      <c r="G95" s="7"/>
      <c r="H95" s="83">
        <v>543</v>
      </c>
      <c r="I95" s="83">
        <v>548</v>
      </c>
      <c r="J95" s="17">
        <f t="shared" si="21"/>
        <v>1.4064986397002207E-2</v>
      </c>
      <c r="K95" s="81">
        <f t="shared" si="19"/>
        <v>9.2081031307550652E-3</v>
      </c>
    </row>
    <row r="96" spans="1:11" ht="15" customHeight="1">
      <c r="A96" s="577"/>
      <c r="B96" s="112" t="s">
        <v>219</v>
      </c>
      <c r="C96" s="99">
        <v>41</v>
      </c>
      <c r="D96" s="75">
        <v>31</v>
      </c>
      <c r="E96" s="17">
        <f t="shared" si="20"/>
        <v>1.5017924619707393E-3</v>
      </c>
      <c r="F96" s="81">
        <f t="shared" si="18"/>
        <v>-0.24390243902439024</v>
      </c>
      <c r="G96" s="7"/>
      <c r="H96" s="83">
        <v>101</v>
      </c>
      <c r="I96" s="83">
        <v>77</v>
      </c>
      <c r="J96" s="17">
        <f t="shared" si="21"/>
        <v>1.976284584980237E-3</v>
      </c>
      <c r="K96" s="81">
        <f t="shared" si="19"/>
        <v>-0.23762376237623761</v>
      </c>
    </row>
    <row r="97" spans="1:11" ht="15" customHeight="1">
      <c r="A97" s="577"/>
      <c r="B97" s="112" t="s">
        <v>185</v>
      </c>
      <c r="C97" s="99">
        <v>2661</v>
      </c>
      <c r="D97" s="75">
        <v>2482</v>
      </c>
      <c r="E97" s="17">
        <f t="shared" si="20"/>
        <v>0.12024028679391532</v>
      </c>
      <c r="F97" s="81">
        <f t="shared" si="18"/>
        <v>-6.7267944381811343E-2</v>
      </c>
      <c r="G97" s="18"/>
      <c r="H97" s="83">
        <v>3178</v>
      </c>
      <c r="I97" s="83">
        <v>3266</v>
      </c>
      <c r="J97" s="17">
        <f t="shared" si="21"/>
        <v>8.3825265643447458E-2</v>
      </c>
      <c r="K97" s="81">
        <f t="shared" si="19"/>
        <v>2.7690371302706105E-2</v>
      </c>
    </row>
    <row r="98" spans="1:11" ht="15" customHeight="1">
      <c r="A98" s="577"/>
      <c r="B98" s="112" t="s">
        <v>166</v>
      </c>
      <c r="C98" s="99">
        <v>104</v>
      </c>
      <c r="D98" s="75">
        <v>87</v>
      </c>
      <c r="E98" s="17">
        <f t="shared" si="20"/>
        <v>4.2147078771436874E-3</v>
      </c>
      <c r="F98" s="81">
        <f t="shared" si="18"/>
        <v>-0.16346153846153846</v>
      </c>
      <c r="G98" s="18"/>
      <c r="H98" s="83">
        <v>212</v>
      </c>
      <c r="I98" s="83">
        <v>213</v>
      </c>
      <c r="J98" s="17">
        <f t="shared" si="21"/>
        <v>5.4668651506596172E-3</v>
      </c>
      <c r="K98" s="81">
        <f t="shared" si="19"/>
        <v>4.7169811320754715E-3</v>
      </c>
    </row>
    <row r="99" spans="1:11" ht="15" customHeight="1">
      <c r="A99" s="577"/>
      <c r="B99" s="112" t="s">
        <v>186</v>
      </c>
      <c r="C99" s="99">
        <v>17</v>
      </c>
      <c r="D99" s="75">
        <v>5</v>
      </c>
      <c r="E99" s="17">
        <f t="shared" si="20"/>
        <v>2.4222459064044181E-4</v>
      </c>
      <c r="F99" s="81">
        <f t="shared" si="18"/>
        <v>-0.70588235294117652</v>
      </c>
      <c r="G99" s="18"/>
      <c r="H99" s="83">
        <v>247</v>
      </c>
      <c r="I99" s="83">
        <v>57</v>
      </c>
      <c r="J99" s="17">
        <f t="shared" si="21"/>
        <v>1.4629639135567989E-3</v>
      </c>
      <c r="K99" s="81">
        <f t="shared" si="19"/>
        <v>-0.76923076923076927</v>
      </c>
    </row>
    <row r="100" spans="1:11" ht="15" customHeight="1">
      <c r="A100" s="577"/>
      <c r="B100" s="112" t="s">
        <v>271</v>
      </c>
      <c r="C100" s="99">
        <v>52</v>
      </c>
      <c r="D100" s="75">
        <v>124</v>
      </c>
      <c r="E100" s="17">
        <f t="shared" si="20"/>
        <v>6.0071698478829571E-3</v>
      </c>
      <c r="F100" s="81">
        <f t="shared" si="18"/>
        <v>1.3846153846153846</v>
      </c>
      <c r="G100" s="18"/>
      <c r="H100" s="83">
        <v>89</v>
      </c>
      <c r="I100" s="83">
        <v>161</v>
      </c>
      <c r="J100" s="17">
        <f t="shared" si="21"/>
        <v>4.1322314049586778E-3</v>
      </c>
      <c r="K100" s="81">
        <f t="shared" si="19"/>
        <v>0.8089887640449438</v>
      </c>
    </row>
    <row r="101" spans="1:11" ht="15" customHeight="1">
      <c r="A101" s="577"/>
      <c r="B101" s="112" t="s">
        <v>187</v>
      </c>
      <c r="C101" s="99">
        <v>1483</v>
      </c>
      <c r="D101" s="75">
        <v>1655</v>
      </c>
      <c r="E101" s="17">
        <f t="shared" si="20"/>
        <v>8.0176339501986243E-2</v>
      </c>
      <c r="F101" s="81">
        <f t="shared" si="18"/>
        <v>0.11598111935266352</v>
      </c>
      <c r="G101" s="18"/>
      <c r="H101" s="83">
        <v>2182</v>
      </c>
      <c r="I101" s="83">
        <v>2152</v>
      </c>
      <c r="J101" s="17">
        <f t="shared" si="21"/>
        <v>5.523330424516195E-2</v>
      </c>
      <c r="K101" s="81">
        <f t="shared" si="19"/>
        <v>-1.3748854262144821E-2</v>
      </c>
    </row>
    <row r="102" spans="1:11" ht="15" customHeight="1">
      <c r="A102" s="577"/>
      <c r="B102" s="112" t="s">
        <v>188</v>
      </c>
      <c r="C102" s="75">
        <v>196</v>
      </c>
      <c r="D102" s="75">
        <v>360</v>
      </c>
      <c r="E102" s="17">
        <f t="shared" si="20"/>
        <v>1.7440170526111812E-2</v>
      </c>
      <c r="F102" s="81">
        <f t="shared" si="18"/>
        <v>0.83673469387755106</v>
      </c>
      <c r="G102" s="18"/>
      <c r="H102" s="83">
        <v>967</v>
      </c>
      <c r="I102" s="83">
        <v>790</v>
      </c>
      <c r="J102" s="17">
        <f t="shared" si="21"/>
        <v>2.0276166521225811E-2</v>
      </c>
      <c r="K102" s="81">
        <f t="shared" si="19"/>
        <v>-0.18304033092037228</v>
      </c>
    </row>
    <row r="103" spans="1:11" ht="15" customHeight="1">
      <c r="A103" s="577"/>
      <c r="B103" s="112" t="s">
        <v>220</v>
      </c>
      <c r="C103" s="75">
        <v>82</v>
      </c>
      <c r="D103" s="75">
        <v>297</v>
      </c>
      <c r="E103" s="17">
        <f t="shared" si="20"/>
        <v>1.4388140684042244E-2</v>
      </c>
      <c r="F103" s="81">
        <f t="shared" si="18"/>
        <v>2.6219512195121952</v>
      </c>
      <c r="G103" s="18"/>
      <c r="H103" s="83">
        <v>359</v>
      </c>
      <c r="I103" s="83">
        <v>447</v>
      </c>
      <c r="J103" s="17">
        <f t="shared" si="21"/>
        <v>1.1472717006313844E-2</v>
      </c>
      <c r="K103" s="81">
        <f t="shared" si="19"/>
        <v>0.24512534818941503</v>
      </c>
    </row>
    <row r="104" spans="1:11" s="13" customFormat="1" ht="15" customHeight="1">
      <c r="A104" s="577"/>
      <c r="B104" s="112" t="s">
        <v>226</v>
      </c>
      <c r="C104" s="75">
        <v>148</v>
      </c>
      <c r="D104" s="75">
        <v>109</v>
      </c>
      <c r="E104" s="17">
        <f t="shared" si="20"/>
        <v>5.2804960759616319E-3</v>
      </c>
      <c r="F104" s="81">
        <f t="shared" si="18"/>
        <v>-0.26351351351351349</v>
      </c>
      <c r="G104" s="7"/>
      <c r="H104" s="83">
        <v>312</v>
      </c>
      <c r="I104" s="83">
        <v>277</v>
      </c>
      <c r="J104" s="17">
        <f t="shared" si="21"/>
        <v>7.1094912992146191E-3</v>
      </c>
      <c r="K104" s="81">
        <f t="shared" si="19"/>
        <v>-0.11217948717948718</v>
      </c>
    </row>
    <row r="105" spans="1:11" s="13" customFormat="1" ht="15" customHeight="1">
      <c r="A105" s="578"/>
      <c r="B105" s="222" t="s">
        <v>101</v>
      </c>
      <c r="C105" s="262">
        <v>18397</v>
      </c>
      <c r="D105" s="262">
        <v>20642</v>
      </c>
      <c r="E105" s="14">
        <f t="shared" si="20"/>
        <v>1</v>
      </c>
      <c r="F105" s="368">
        <f t="shared" si="18"/>
        <v>0.12203076588574224</v>
      </c>
      <c r="G105" s="16"/>
      <c r="H105" s="513">
        <v>38780</v>
      </c>
      <c r="I105" s="513">
        <v>38962</v>
      </c>
      <c r="J105" s="14">
        <f t="shared" si="21"/>
        <v>1</v>
      </c>
      <c r="K105" s="368">
        <f t="shared" si="19"/>
        <v>4.6931407942238266E-3</v>
      </c>
    </row>
    <row r="106" spans="1:11" ht="15" customHeight="1">
      <c r="A106" s="576" t="s">
        <v>54</v>
      </c>
      <c r="B106" s="152" t="s">
        <v>189</v>
      </c>
      <c r="C106" s="263">
        <v>21</v>
      </c>
      <c r="D106" s="263">
        <v>16</v>
      </c>
      <c r="E106" s="150">
        <f t="shared" ref="E106:E118" si="22">D106/D$132</f>
        <v>1.7055750986035604E-3</v>
      </c>
      <c r="F106" s="81">
        <f t="shared" si="18"/>
        <v>-0.23809523809523808</v>
      </c>
      <c r="G106" s="154"/>
      <c r="H106" s="514">
        <v>27</v>
      </c>
      <c r="I106" s="514">
        <v>38</v>
      </c>
      <c r="J106" s="150">
        <f t="shared" ref="J106:J118" si="23">I106/I$132</f>
        <v>2.2686567164179106E-3</v>
      </c>
      <c r="K106" s="81">
        <f t="shared" si="19"/>
        <v>0.40740740740740738</v>
      </c>
    </row>
    <row r="107" spans="1:11" ht="15" customHeight="1">
      <c r="A107" s="577"/>
      <c r="B107" s="112" t="s">
        <v>132</v>
      </c>
      <c r="C107" s="7">
        <v>242</v>
      </c>
      <c r="D107" s="7">
        <v>138</v>
      </c>
      <c r="E107" s="17">
        <f t="shared" si="22"/>
        <v>1.4710585225455708E-2</v>
      </c>
      <c r="F107" s="81">
        <f t="shared" si="18"/>
        <v>-0.42975206611570249</v>
      </c>
      <c r="G107" s="12"/>
      <c r="H107" s="7">
        <v>552</v>
      </c>
      <c r="I107" s="7">
        <v>389</v>
      </c>
      <c r="J107" s="17">
        <f t="shared" si="23"/>
        <v>2.3223880597014926E-2</v>
      </c>
      <c r="K107" s="81">
        <f t="shared" si="19"/>
        <v>-0.29528985507246375</v>
      </c>
    </row>
    <row r="108" spans="1:11" ht="15" customHeight="1">
      <c r="A108" s="577"/>
      <c r="B108" s="112" t="s">
        <v>154</v>
      </c>
      <c r="C108" s="76">
        <v>50</v>
      </c>
      <c r="D108" s="76">
        <v>60</v>
      </c>
      <c r="E108" s="17">
        <f t="shared" si="22"/>
        <v>6.3959066197633516E-3</v>
      </c>
      <c r="F108" s="81">
        <f t="shared" si="18"/>
        <v>0.2</v>
      </c>
      <c r="G108" s="18"/>
      <c r="H108" s="515">
        <v>185</v>
      </c>
      <c r="I108" s="515">
        <v>152</v>
      </c>
      <c r="J108" s="17">
        <f t="shared" si="23"/>
        <v>9.0746268656716426E-3</v>
      </c>
      <c r="K108" s="81">
        <f t="shared" si="19"/>
        <v>-0.17837837837837839</v>
      </c>
    </row>
    <row r="109" spans="1:11" ht="15" customHeight="1">
      <c r="A109" s="577"/>
      <c r="B109" s="112" t="s">
        <v>155</v>
      </c>
      <c r="C109" s="76">
        <v>532</v>
      </c>
      <c r="D109" s="76">
        <v>521</v>
      </c>
      <c r="E109" s="17">
        <f t="shared" si="22"/>
        <v>5.5537789148278435E-2</v>
      </c>
      <c r="F109" s="81">
        <f t="shared" si="18"/>
        <v>-2.0676691729323307E-2</v>
      </c>
      <c r="G109" s="18"/>
      <c r="H109" s="515">
        <v>923</v>
      </c>
      <c r="I109" s="515">
        <v>1060</v>
      </c>
      <c r="J109" s="17">
        <f t="shared" si="23"/>
        <v>6.3283582089552246E-2</v>
      </c>
      <c r="K109" s="81">
        <f t="shared" si="19"/>
        <v>0.14842903575297942</v>
      </c>
    </row>
    <row r="110" spans="1:11" ht="15" customHeight="1">
      <c r="A110" s="577"/>
      <c r="B110" s="112" t="s">
        <v>190</v>
      </c>
      <c r="C110" s="101">
        <v>33</v>
      </c>
      <c r="D110" s="76">
        <v>26</v>
      </c>
      <c r="E110" s="17">
        <f t="shared" si="22"/>
        <v>2.7715595352307857E-3</v>
      </c>
      <c r="F110" s="81">
        <f t="shared" si="18"/>
        <v>-0.21212121212121213</v>
      </c>
      <c r="G110" s="18"/>
      <c r="H110" s="515">
        <v>86</v>
      </c>
      <c r="I110" s="515">
        <v>68</v>
      </c>
      <c r="J110" s="17">
        <f t="shared" si="23"/>
        <v>4.0597014925373136E-3</v>
      </c>
      <c r="K110" s="81">
        <f t="shared" si="19"/>
        <v>-0.20930232558139536</v>
      </c>
    </row>
    <row r="111" spans="1:11" ht="15" customHeight="1">
      <c r="A111" s="577"/>
      <c r="B111" s="112" t="s">
        <v>84</v>
      </c>
      <c r="C111" s="101">
        <v>2099</v>
      </c>
      <c r="D111" s="76">
        <v>1649</v>
      </c>
      <c r="E111" s="17">
        <f t="shared" si="22"/>
        <v>0.17578083359982943</v>
      </c>
      <c r="F111" s="81">
        <f t="shared" si="18"/>
        <v>-0.21438780371605526</v>
      </c>
      <c r="G111" s="18"/>
      <c r="H111" s="515">
        <v>4268</v>
      </c>
      <c r="I111" s="515">
        <v>2500</v>
      </c>
      <c r="J111" s="17">
        <f t="shared" si="23"/>
        <v>0.14925373134328357</v>
      </c>
      <c r="K111" s="81">
        <f t="shared" si="19"/>
        <v>-0.41424554826616683</v>
      </c>
    </row>
    <row r="112" spans="1:11" ht="15" customHeight="1">
      <c r="A112" s="577"/>
      <c r="B112" s="112" t="s">
        <v>85</v>
      </c>
      <c r="C112" s="101">
        <v>406</v>
      </c>
      <c r="D112" s="76">
        <v>324</v>
      </c>
      <c r="E112" s="17">
        <f t="shared" si="22"/>
        <v>3.45378957467221E-2</v>
      </c>
      <c r="F112" s="81">
        <f t="shared" si="18"/>
        <v>-0.2019704433497537</v>
      </c>
      <c r="G112" s="18"/>
      <c r="H112" s="515">
        <v>950</v>
      </c>
      <c r="I112" s="515">
        <v>801</v>
      </c>
      <c r="J112" s="17">
        <f t="shared" si="23"/>
        <v>4.7820895522388059E-2</v>
      </c>
      <c r="K112" s="81">
        <f t="shared" si="19"/>
        <v>-0.15684210526315789</v>
      </c>
    </row>
    <row r="113" spans="1:11" ht="15" customHeight="1">
      <c r="A113" s="577"/>
      <c r="B113" s="112" t="s">
        <v>230</v>
      </c>
      <c r="C113" s="101">
        <v>154</v>
      </c>
      <c r="D113" s="76">
        <v>149</v>
      </c>
      <c r="E113" s="17">
        <f t="shared" si="22"/>
        <v>1.5883168105745655E-2</v>
      </c>
      <c r="F113" s="81">
        <f t="shared" si="18"/>
        <v>-3.2467532467532464E-2</v>
      </c>
      <c r="G113" s="18"/>
      <c r="H113" s="515">
        <v>201</v>
      </c>
      <c r="I113" s="515">
        <v>236</v>
      </c>
      <c r="J113" s="17">
        <f t="shared" si="23"/>
        <v>1.408955223880597E-2</v>
      </c>
      <c r="K113" s="81">
        <f t="shared" si="19"/>
        <v>0.17412935323383086</v>
      </c>
    </row>
    <row r="114" spans="1:11" ht="15" customHeight="1">
      <c r="A114" s="577"/>
      <c r="B114" s="112" t="s">
        <v>231</v>
      </c>
      <c r="C114" s="101">
        <v>105</v>
      </c>
      <c r="D114" s="76">
        <v>62</v>
      </c>
      <c r="E114" s="17">
        <f t="shared" si="22"/>
        <v>6.6091035070887962E-3</v>
      </c>
      <c r="F114" s="81">
        <f t="shared" si="18"/>
        <v>-0.40952380952380951</v>
      </c>
      <c r="G114" s="18"/>
      <c r="H114" s="515">
        <v>256</v>
      </c>
      <c r="I114" s="515">
        <v>191</v>
      </c>
      <c r="J114" s="17">
        <f t="shared" si="23"/>
        <v>1.1402985074626866E-2</v>
      </c>
      <c r="K114" s="81">
        <f t="shared" si="19"/>
        <v>-0.25390625</v>
      </c>
    </row>
    <row r="115" spans="1:11" ht="15" customHeight="1">
      <c r="A115" s="577"/>
      <c r="B115" s="112" t="s">
        <v>272</v>
      </c>
      <c r="C115" s="101">
        <v>484</v>
      </c>
      <c r="D115" s="76">
        <v>655</v>
      </c>
      <c r="E115" s="17">
        <f t="shared" si="22"/>
        <v>6.9821980599083247E-2</v>
      </c>
      <c r="F115" s="81">
        <f t="shared" si="18"/>
        <v>0.35330578512396693</v>
      </c>
      <c r="G115" s="18"/>
      <c r="H115" s="515">
        <v>578</v>
      </c>
      <c r="I115" s="515">
        <v>774</v>
      </c>
      <c r="J115" s="17">
        <f t="shared" si="23"/>
        <v>4.6208955223880598E-2</v>
      </c>
      <c r="K115" s="81">
        <f t="shared" si="19"/>
        <v>0.33910034602076122</v>
      </c>
    </row>
    <row r="116" spans="1:11" ht="15" customHeight="1">
      <c r="A116" s="577"/>
      <c r="B116" s="112" t="s">
        <v>156</v>
      </c>
      <c r="C116" s="100">
        <v>744</v>
      </c>
      <c r="D116" s="516">
        <v>699</v>
      </c>
      <c r="E116" s="17">
        <f t="shared" si="22"/>
        <v>7.4512312120243049E-2</v>
      </c>
      <c r="F116" s="81">
        <f t="shared" si="18"/>
        <v>-6.0483870967741937E-2</v>
      </c>
      <c r="G116" s="18"/>
      <c r="H116" s="517">
        <v>746</v>
      </c>
      <c r="I116" s="517">
        <v>699</v>
      </c>
      <c r="J116" s="17">
        <f t="shared" si="23"/>
        <v>4.1731343283582092E-2</v>
      </c>
      <c r="K116" s="81">
        <f t="shared" si="19"/>
        <v>-6.3002680965147453E-2</v>
      </c>
    </row>
    <row r="117" spans="1:11" ht="15" customHeight="1">
      <c r="A117" s="577"/>
      <c r="B117" s="112" t="s">
        <v>191</v>
      </c>
      <c r="C117" s="101">
        <v>54</v>
      </c>
      <c r="D117" s="76">
        <v>53</v>
      </c>
      <c r="E117" s="17">
        <f t="shared" si="22"/>
        <v>5.6497175141242938E-3</v>
      </c>
      <c r="F117" s="81">
        <f t="shared" si="18"/>
        <v>-1.8518518518518517E-2</v>
      </c>
      <c r="G117" s="18"/>
      <c r="H117" s="515">
        <v>113</v>
      </c>
      <c r="I117" s="515">
        <v>131</v>
      </c>
      <c r="J117" s="17">
        <f t="shared" si="23"/>
        <v>7.8208955223880595E-3</v>
      </c>
      <c r="K117" s="81">
        <f t="shared" si="19"/>
        <v>0.15929203539823009</v>
      </c>
    </row>
    <row r="118" spans="1:11" ht="15" customHeight="1">
      <c r="A118" s="577"/>
      <c r="B118" s="112" t="s">
        <v>86</v>
      </c>
      <c r="C118" s="76">
        <v>159</v>
      </c>
      <c r="D118" s="76">
        <v>145</v>
      </c>
      <c r="E118" s="17">
        <f t="shared" si="22"/>
        <v>1.5456774331094766E-2</v>
      </c>
      <c r="F118" s="81">
        <f t="shared" si="18"/>
        <v>-8.8050314465408799E-2</v>
      </c>
      <c r="G118" s="18"/>
      <c r="H118" s="515">
        <v>255</v>
      </c>
      <c r="I118" s="515">
        <v>244</v>
      </c>
      <c r="J118" s="17">
        <f t="shared" si="23"/>
        <v>1.4567164179104478E-2</v>
      </c>
      <c r="K118" s="81">
        <f t="shared" si="19"/>
        <v>-4.3137254901960784E-2</v>
      </c>
    </row>
    <row r="119" spans="1:11" ht="15" customHeight="1">
      <c r="A119" s="577"/>
      <c r="B119" s="112" t="s">
        <v>277</v>
      </c>
      <c r="C119" s="76">
        <v>951</v>
      </c>
      <c r="D119" s="76">
        <v>877</v>
      </c>
      <c r="E119" s="17">
        <f t="shared" ref="E119" si="24">D119/D$132</f>
        <v>9.3486835092207649E-2</v>
      </c>
      <c r="F119" s="81">
        <f t="shared" si="18"/>
        <v>-7.7812828601472137E-2</v>
      </c>
      <c r="G119" s="18"/>
      <c r="H119" s="515">
        <v>1324</v>
      </c>
      <c r="I119" s="515">
        <v>1148</v>
      </c>
      <c r="J119" s="17">
        <f t="shared" ref="J119" si="25">I119/I$132</f>
        <v>6.8537313432835825E-2</v>
      </c>
      <c r="K119" s="81">
        <f t="shared" si="19"/>
        <v>-0.13293051359516617</v>
      </c>
    </row>
    <row r="120" spans="1:11" ht="15" customHeight="1">
      <c r="A120" s="577"/>
      <c r="B120" s="112" t="s">
        <v>87</v>
      </c>
      <c r="C120" s="76">
        <v>1006</v>
      </c>
      <c r="D120" s="76">
        <v>891</v>
      </c>
      <c r="E120" s="17">
        <f>D120/D$132</f>
        <v>9.4979213303485771E-2</v>
      </c>
      <c r="F120" s="81">
        <f t="shared" si="18"/>
        <v>-0.1143141153081511</v>
      </c>
      <c r="G120" s="7"/>
      <c r="H120" s="515">
        <v>1956</v>
      </c>
      <c r="I120" s="515">
        <v>1413</v>
      </c>
      <c r="J120" s="17">
        <f>I120/I$132</f>
        <v>8.4358208955223876E-2</v>
      </c>
      <c r="K120" s="81">
        <f t="shared" si="19"/>
        <v>-0.27760736196319019</v>
      </c>
    </row>
    <row r="121" spans="1:11" ht="15" customHeight="1">
      <c r="A121" s="577"/>
      <c r="B121" s="112" t="s">
        <v>133</v>
      </c>
      <c r="C121" s="76">
        <v>1373</v>
      </c>
      <c r="D121" s="76">
        <v>1162</v>
      </c>
      <c r="E121" s="17">
        <f>D121/D$132</f>
        <v>0.12386739153608357</v>
      </c>
      <c r="F121" s="81">
        <f t="shared" si="18"/>
        <v>-0.15367807720320467</v>
      </c>
      <c r="G121" s="18"/>
      <c r="H121" s="515">
        <v>2126</v>
      </c>
      <c r="I121" s="515">
        <v>1733</v>
      </c>
      <c r="J121" s="17">
        <f>I121/I$132</f>
        <v>0.10346268656716417</v>
      </c>
      <c r="K121" s="81">
        <f t="shared" si="19"/>
        <v>-0.18485418626528693</v>
      </c>
    </row>
    <row r="122" spans="1:11" ht="15" customHeight="1">
      <c r="A122" s="577"/>
      <c r="B122" s="112" t="s">
        <v>234</v>
      </c>
      <c r="C122" s="76">
        <v>3</v>
      </c>
      <c r="D122" s="76">
        <v>12</v>
      </c>
      <c r="E122" s="17">
        <f>D122/D$132</f>
        <v>1.2791813239526704E-3</v>
      </c>
      <c r="F122" s="81">
        <f t="shared" si="18"/>
        <v>3</v>
      </c>
      <c r="G122" s="18"/>
      <c r="H122" s="515">
        <v>12</v>
      </c>
      <c r="I122" s="515">
        <v>18</v>
      </c>
      <c r="J122" s="17">
        <f>I122/I$132</f>
        <v>1.0746268656716418E-3</v>
      </c>
      <c r="K122" s="81">
        <f t="shared" si="19"/>
        <v>0.5</v>
      </c>
    </row>
    <row r="123" spans="1:11" ht="15" customHeight="1">
      <c r="A123" s="577"/>
      <c r="B123" s="112" t="s">
        <v>227</v>
      </c>
      <c r="C123" s="76">
        <v>523</v>
      </c>
      <c r="D123" s="76">
        <v>345</v>
      </c>
      <c r="E123" s="17">
        <f>D123/D$132</f>
        <v>3.677646306363927E-2</v>
      </c>
      <c r="F123" s="81">
        <f t="shared" si="18"/>
        <v>-0.34034416826003822</v>
      </c>
      <c r="G123" s="18"/>
      <c r="H123" s="515">
        <v>1121</v>
      </c>
      <c r="I123" s="515">
        <v>918</v>
      </c>
      <c r="J123" s="17">
        <f>I123/I$132</f>
        <v>5.480597014925373E-2</v>
      </c>
      <c r="K123" s="81">
        <f t="shared" si="19"/>
        <v>-0.18108831400535236</v>
      </c>
    </row>
    <row r="124" spans="1:11" ht="15" customHeight="1">
      <c r="A124" s="577"/>
      <c r="B124" s="112" t="s">
        <v>273</v>
      </c>
      <c r="C124" s="76">
        <v>6</v>
      </c>
      <c r="D124" s="76">
        <v>72</v>
      </c>
      <c r="E124" s="17">
        <f t="shared" ref="E124:E126" si="26">D124/D$132</f>
        <v>7.6750879437160217E-3</v>
      </c>
      <c r="F124" s="81">
        <f t="shared" si="18"/>
        <v>11</v>
      </c>
      <c r="G124" s="18"/>
      <c r="H124" s="515">
        <v>44</v>
      </c>
      <c r="I124" s="515">
        <v>82</v>
      </c>
      <c r="J124" s="17">
        <f t="shared" ref="J124:J126" si="27">I124/I$132</f>
        <v>4.8955223880597018E-3</v>
      </c>
      <c r="K124" s="81">
        <f t="shared" si="19"/>
        <v>0.86363636363636365</v>
      </c>
    </row>
    <row r="125" spans="1:11" ht="15" customHeight="1">
      <c r="A125" s="577"/>
      <c r="B125" s="112" t="s">
        <v>139</v>
      </c>
      <c r="C125" s="76">
        <v>74</v>
      </c>
      <c r="D125" s="76">
        <v>49</v>
      </c>
      <c r="E125" s="17">
        <f t="shared" si="26"/>
        <v>5.2233237394734037E-3</v>
      </c>
      <c r="F125" s="81">
        <f t="shared" ref="F125:F171" si="28">IF(ISERROR((D125-C125)/C125),".",(D125-C125)/C125)</f>
        <v>-0.33783783783783783</v>
      </c>
      <c r="G125" s="18"/>
      <c r="H125" s="515">
        <v>158</v>
      </c>
      <c r="I125" s="515">
        <v>125</v>
      </c>
      <c r="J125" s="17">
        <f t="shared" si="27"/>
        <v>7.462686567164179E-3</v>
      </c>
      <c r="K125" s="81">
        <f t="shared" ref="K125:K171" si="29">IF(ISERROR((I125-H125)/H125),".",(I125-H125)/H125)</f>
        <v>-0.20886075949367089</v>
      </c>
    </row>
    <row r="126" spans="1:11" ht="15" customHeight="1">
      <c r="A126" s="577"/>
      <c r="B126" s="112" t="s">
        <v>274</v>
      </c>
      <c r="C126" s="76">
        <v>130</v>
      </c>
      <c r="D126" s="76">
        <v>225</v>
      </c>
      <c r="E126" s="17">
        <f t="shared" si="26"/>
        <v>2.3984649824112567E-2</v>
      </c>
      <c r="F126" s="81">
        <f t="shared" si="28"/>
        <v>0.73076923076923073</v>
      </c>
      <c r="G126" s="18"/>
      <c r="H126" s="515">
        <v>186</v>
      </c>
      <c r="I126" s="515">
        <v>369</v>
      </c>
      <c r="J126" s="17">
        <f t="shared" si="27"/>
        <v>2.2029850746268658E-2</v>
      </c>
      <c r="K126" s="81">
        <f t="shared" si="29"/>
        <v>0.9838709677419355</v>
      </c>
    </row>
    <row r="127" spans="1:11" ht="15" customHeight="1">
      <c r="A127" s="577"/>
      <c r="B127" s="112" t="s">
        <v>192</v>
      </c>
      <c r="C127" s="76">
        <v>265</v>
      </c>
      <c r="D127" s="76">
        <v>659</v>
      </c>
      <c r="E127" s="17">
        <f t="shared" ref="E127:E132" si="30">D127/D$132</f>
        <v>7.0248374373734143E-2</v>
      </c>
      <c r="F127" s="81">
        <f t="shared" si="28"/>
        <v>1.4867924528301886</v>
      </c>
      <c r="G127" s="18"/>
      <c r="H127" s="515">
        <v>1065</v>
      </c>
      <c r="I127" s="515">
        <v>1728</v>
      </c>
      <c r="J127" s="17">
        <f t="shared" ref="J127:J132" si="31">I127/I$132</f>
        <v>0.10316417910447762</v>
      </c>
      <c r="K127" s="81">
        <f t="shared" si="29"/>
        <v>0.62253521126760558</v>
      </c>
    </row>
    <row r="128" spans="1:11" ht="15" customHeight="1">
      <c r="A128" s="577"/>
      <c r="B128" s="112" t="s">
        <v>193</v>
      </c>
      <c r="C128" s="76">
        <v>191</v>
      </c>
      <c r="D128" s="76">
        <v>179</v>
      </c>
      <c r="E128" s="17">
        <f t="shared" si="30"/>
        <v>1.9081121415627331E-2</v>
      </c>
      <c r="F128" s="81">
        <f t="shared" si="28"/>
        <v>-6.2827225130890049E-2</v>
      </c>
      <c r="G128" s="18"/>
      <c r="H128" s="515">
        <v>315</v>
      </c>
      <c r="I128" s="515">
        <v>294</v>
      </c>
      <c r="J128" s="17">
        <f t="shared" si="31"/>
        <v>1.755223880597015E-2</v>
      </c>
      <c r="K128" s="81">
        <f t="shared" si="29"/>
        <v>-6.6666666666666666E-2</v>
      </c>
    </row>
    <row r="129" spans="1:11" ht="15" customHeight="1">
      <c r="A129" s="577"/>
      <c r="B129" s="112" t="s">
        <v>145</v>
      </c>
      <c r="C129" s="76">
        <v>273</v>
      </c>
      <c r="D129" s="76">
        <v>251</v>
      </c>
      <c r="E129" s="17">
        <f t="shared" si="30"/>
        <v>2.6756209359343353E-2</v>
      </c>
      <c r="F129" s="81">
        <f t="shared" si="28"/>
        <v>-8.0586080586080591E-2</v>
      </c>
      <c r="G129" s="18"/>
      <c r="H129" s="515">
        <v>626</v>
      </c>
      <c r="I129" s="515">
        <v>570</v>
      </c>
      <c r="J129" s="17">
        <f t="shared" si="31"/>
        <v>3.4029850746268658E-2</v>
      </c>
      <c r="K129" s="81">
        <f t="shared" si="29"/>
        <v>-8.9456869009584661E-2</v>
      </c>
    </row>
    <row r="130" spans="1:11" ht="15" customHeight="1">
      <c r="A130" s="577"/>
      <c r="B130" s="112" t="s">
        <v>194</v>
      </c>
      <c r="C130" s="76">
        <v>243</v>
      </c>
      <c r="D130" s="76">
        <v>66</v>
      </c>
      <c r="E130" s="17">
        <f t="shared" si="30"/>
        <v>7.0354972817396862E-3</v>
      </c>
      <c r="F130" s="81">
        <f t="shared" si="28"/>
        <v>-0.72839506172839508</v>
      </c>
      <c r="G130" s="18"/>
      <c r="H130" s="515">
        <v>1545</v>
      </c>
      <c r="I130" s="515">
        <v>652</v>
      </c>
      <c r="J130" s="17">
        <f t="shared" si="31"/>
        <v>3.892537313432836E-2</v>
      </c>
      <c r="K130" s="81">
        <f t="shared" si="29"/>
        <v>-0.57799352750809063</v>
      </c>
    </row>
    <row r="131" spans="1:11" ht="15" customHeight="1">
      <c r="A131" s="577"/>
      <c r="B131" s="112" t="s">
        <v>157</v>
      </c>
      <c r="C131" s="76">
        <v>141</v>
      </c>
      <c r="D131" s="76">
        <v>97</v>
      </c>
      <c r="E131" s="17">
        <f t="shared" si="30"/>
        <v>1.0340049035284085E-2</v>
      </c>
      <c r="F131" s="81">
        <f t="shared" si="28"/>
        <v>-0.31205673758865249</v>
      </c>
      <c r="G131" s="18"/>
      <c r="H131" s="515">
        <v>517</v>
      </c>
      <c r="I131" s="515">
        <v>419</v>
      </c>
      <c r="J131" s="17">
        <f t="shared" si="31"/>
        <v>2.5014925373134329E-2</v>
      </c>
      <c r="K131" s="81">
        <f t="shared" si="29"/>
        <v>-0.1895551257253385</v>
      </c>
    </row>
    <row r="132" spans="1:11" ht="15" customHeight="1">
      <c r="A132" s="578"/>
      <c r="B132" s="113" t="s">
        <v>102</v>
      </c>
      <c r="C132" s="164">
        <v>10260</v>
      </c>
      <c r="D132" s="164">
        <v>9381</v>
      </c>
      <c r="E132" s="14">
        <f t="shared" si="30"/>
        <v>1</v>
      </c>
      <c r="F132" s="368">
        <f t="shared" si="28"/>
        <v>-8.5672514619883039E-2</v>
      </c>
      <c r="G132" s="459"/>
      <c r="H132" s="518">
        <v>20135</v>
      </c>
      <c r="I132" s="518">
        <v>16750</v>
      </c>
      <c r="J132" s="14">
        <f t="shared" si="31"/>
        <v>1</v>
      </c>
      <c r="K132" s="368">
        <f t="shared" si="29"/>
        <v>-0.16811522224981376</v>
      </c>
    </row>
    <row r="133" spans="1:11" ht="15" customHeight="1">
      <c r="A133" s="576" t="s">
        <v>61</v>
      </c>
      <c r="B133" s="152" t="s">
        <v>158</v>
      </c>
      <c r="C133" s="165">
        <v>184</v>
      </c>
      <c r="D133" s="165">
        <v>197</v>
      </c>
      <c r="E133" s="150">
        <f>D133/D$143</f>
        <v>4.1843670348343243E-2</v>
      </c>
      <c r="F133" s="81">
        <f t="shared" si="28"/>
        <v>7.0652173913043473E-2</v>
      </c>
      <c r="G133" s="154"/>
      <c r="H133" s="519">
        <v>439</v>
      </c>
      <c r="I133" s="519">
        <v>474</v>
      </c>
      <c r="J133" s="150">
        <f>I133/I$143</f>
        <v>4.8073022312373224E-2</v>
      </c>
      <c r="K133" s="81">
        <f t="shared" si="29"/>
        <v>7.9726651480637817E-2</v>
      </c>
    </row>
    <row r="134" spans="1:11" ht="15" customHeight="1">
      <c r="A134" s="577"/>
      <c r="B134" s="112" t="s">
        <v>88</v>
      </c>
      <c r="C134" s="77">
        <v>2308</v>
      </c>
      <c r="D134" s="77">
        <v>2542</v>
      </c>
      <c r="E134" s="17">
        <f t="shared" ref="E134:E143" si="32">D134/D$143</f>
        <v>0.53993203058623618</v>
      </c>
      <c r="F134" s="81">
        <f t="shared" si="28"/>
        <v>0.10138648180242635</v>
      </c>
      <c r="G134" s="7"/>
      <c r="H134" s="520">
        <v>5250</v>
      </c>
      <c r="I134" s="520">
        <v>5625</v>
      </c>
      <c r="J134" s="17">
        <f t="shared" ref="J134:J143" si="33">I134/I$143</f>
        <v>0.57048681541582147</v>
      </c>
      <c r="K134" s="81">
        <f t="shared" si="29"/>
        <v>7.1428571428571425E-2</v>
      </c>
    </row>
    <row r="135" spans="1:11" ht="15" customHeight="1">
      <c r="A135" s="577"/>
      <c r="B135" s="112" t="s">
        <v>89</v>
      </c>
      <c r="C135" s="77">
        <v>148</v>
      </c>
      <c r="D135" s="77">
        <v>85</v>
      </c>
      <c r="E135" s="17">
        <f t="shared" si="32"/>
        <v>1.8054375531011045E-2</v>
      </c>
      <c r="F135" s="81">
        <f t="shared" si="28"/>
        <v>-0.42567567567567566</v>
      </c>
      <c r="G135" s="18"/>
      <c r="H135" s="520">
        <v>378</v>
      </c>
      <c r="I135" s="520">
        <v>303</v>
      </c>
      <c r="J135" s="17">
        <f t="shared" si="33"/>
        <v>3.0730223123732251E-2</v>
      </c>
      <c r="K135" s="81">
        <f t="shared" si="29"/>
        <v>-0.1984126984126984</v>
      </c>
    </row>
    <row r="136" spans="1:11" ht="15" customHeight="1">
      <c r="A136" s="577"/>
      <c r="B136" s="112" t="s">
        <v>159</v>
      </c>
      <c r="C136" s="77">
        <v>767</v>
      </c>
      <c r="D136" s="77">
        <v>803</v>
      </c>
      <c r="E136" s="17">
        <f t="shared" si="32"/>
        <v>0.17056074766355139</v>
      </c>
      <c r="F136" s="81">
        <f t="shared" si="28"/>
        <v>4.6936114732724903E-2</v>
      </c>
      <c r="G136" s="18"/>
      <c r="H136" s="520">
        <v>2333</v>
      </c>
      <c r="I136" s="520">
        <v>1973</v>
      </c>
      <c r="J136" s="17">
        <f t="shared" si="33"/>
        <v>0.20010141987829613</v>
      </c>
      <c r="K136" s="81">
        <f t="shared" si="29"/>
        <v>-0.15430775825117873</v>
      </c>
    </row>
    <row r="137" spans="1:11" ht="15" customHeight="1">
      <c r="A137" s="577"/>
      <c r="B137" s="112" t="s">
        <v>195</v>
      </c>
      <c r="C137" s="77">
        <v>20</v>
      </c>
      <c r="D137" s="77">
        <v>31</v>
      </c>
      <c r="E137" s="17">
        <f t="shared" si="32"/>
        <v>6.5845369583687344E-3</v>
      </c>
      <c r="F137" s="81">
        <f t="shared" si="28"/>
        <v>0.55000000000000004</v>
      </c>
      <c r="G137" s="18"/>
      <c r="H137" s="520">
        <v>32</v>
      </c>
      <c r="I137" s="520">
        <v>43</v>
      </c>
      <c r="J137" s="17">
        <f t="shared" si="33"/>
        <v>4.3610547667342799E-3</v>
      </c>
      <c r="K137" s="81">
        <f t="shared" si="29"/>
        <v>0.34375</v>
      </c>
    </row>
    <row r="138" spans="1:11" ht="15" customHeight="1">
      <c r="A138" s="577"/>
      <c r="B138" s="19" t="s">
        <v>244</v>
      </c>
      <c r="C138" s="77">
        <v>1068</v>
      </c>
      <c r="D138" s="77">
        <v>938</v>
      </c>
      <c r="E138" s="17">
        <f t="shared" si="32"/>
        <v>0.19923534409515717</v>
      </c>
      <c r="F138" s="81">
        <f t="shared" si="28"/>
        <v>-0.12172284644194757</v>
      </c>
      <c r="G138" s="7"/>
      <c r="H138" s="520">
        <v>1310</v>
      </c>
      <c r="I138" s="520">
        <v>1144</v>
      </c>
      <c r="J138" s="17">
        <f t="shared" si="33"/>
        <v>0.11602434077079107</v>
      </c>
      <c r="K138" s="81">
        <f t="shared" si="29"/>
        <v>-0.12671755725190839</v>
      </c>
    </row>
    <row r="139" spans="1:11" ht="15" customHeight="1">
      <c r="A139" s="577"/>
      <c r="B139" s="112" t="s">
        <v>134</v>
      </c>
      <c r="C139" s="77">
        <v>27</v>
      </c>
      <c r="D139" s="77">
        <v>18</v>
      </c>
      <c r="E139" s="17">
        <f t="shared" si="32"/>
        <v>3.8232795242141037E-3</v>
      </c>
      <c r="F139" s="81">
        <f t="shared" si="28"/>
        <v>-0.33333333333333331</v>
      </c>
      <c r="G139" s="7"/>
      <c r="H139" s="520">
        <v>59</v>
      </c>
      <c r="I139" s="520">
        <v>49</v>
      </c>
      <c r="J139" s="17">
        <f t="shared" si="33"/>
        <v>4.9695740365111561E-3</v>
      </c>
      <c r="K139" s="81">
        <f t="shared" si="29"/>
        <v>-0.16949152542372881</v>
      </c>
    </row>
    <row r="140" spans="1:11" ht="15" customHeight="1">
      <c r="A140" s="577"/>
      <c r="B140" s="112" t="s">
        <v>298</v>
      </c>
      <c r="C140" s="77">
        <v>0</v>
      </c>
      <c r="D140" s="77">
        <v>3</v>
      </c>
      <c r="E140" s="17">
        <f t="shared" si="32"/>
        <v>6.3721325403568395E-4</v>
      </c>
      <c r="F140" s="81" t="str">
        <f t="shared" si="28"/>
        <v>.</v>
      </c>
      <c r="G140" s="7"/>
      <c r="H140" s="520">
        <v>0</v>
      </c>
      <c r="I140" s="520">
        <v>3</v>
      </c>
      <c r="J140" s="17">
        <f t="shared" si="33"/>
        <v>3.0425963488843813E-4</v>
      </c>
      <c r="K140" s="81" t="str">
        <f t="shared" si="29"/>
        <v>.</v>
      </c>
    </row>
    <row r="141" spans="1:11" ht="15" customHeight="1">
      <c r="A141" s="577"/>
      <c r="B141" s="112" t="s">
        <v>142</v>
      </c>
      <c r="C141" s="77">
        <v>94</v>
      </c>
      <c r="D141" s="77">
        <v>80</v>
      </c>
      <c r="E141" s="17">
        <f t="shared" si="32"/>
        <v>1.6992353440951572E-2</v>
      </c>
      <c r="F141" s="81">
        <f t="shared" si="28"/>
        <v>-0.14893617021276595</v>
      </c>
      <c r="G141" s="18"/>
      <c r="H141" s="520">
        <v>203</v>
      </c>
      <c r="I141" s="520">
        <v>211</v>
      </c>
      <c r="J141" s="17">
        <f t="shared" si="33"/>
        <v>2.1399594320486815E-2</v>
      </c>
      <c r="K141" s="81">
        <f t="shared" si="29"/>
        <v>3.9408866995073892E-2</v>
      </c>
    </row>
    <row r="142" spans="1:11" ht="15" customHeight="1">
      <c r="A142" s="577"/>
      <c r="B142" s="19" t="s">
        <v>245</v>
      </c>
      <c r="C142" s="77">
        <v>19</v>
      </c>
      <c r="D142" s="77">
        <v>10</v>
      </c>
      <c r="E142" s="17">
        <f t="shared" si="32"/>
        <v>2.1240441801189465E-3</v>
      </c>
      <c r="F142" s="81">
        <f t="shared" si="28"/>
        <v>-0.47368421052631576</v>
      </c>
      <c r="G142" s="18"/>
      <c r="H142" s="520">
        <v>30</v>
      </c>
      <c r="I142" s="520">
        <v>35</v>
      </c>
      <c r="J142" s="17">
        <f t="shared" si="33"/>
        <v>3.5496957403651115E-3</v>
      </c>
      <c r="K142" s="81">
        <f t="shared" si="29"/>
        <v>0.16666666666666666</v>
      </c>
    </row>
    <row r="143" spans="1:11" s="13" customFormat="1" ht="15" customHeight="1">
      <c r="A143" s="578"/>
      <c r="B143" s="113" t="s">
        <v>103</v>
      </c>
      <c r="C143" s="166">
        <v>4633</v>
      </c>
      <c r="D143" s="166">
        <v>4708</v>
      </c>
      <c r="E143" s="14">
        <f t="shared" si="32"/>
        <v>1</v>
      </c>
      <c r="F143" s="368">
        <f t="shared" si="28"/>
        <v>1.6188214979494929E-2</v>
      </c>
      <c r="G143" s="16"/>
      <c r="H143" s="521">
        <v>10034</v>
      </c>
      <c r="I143" s="521">
        <v>9860</v>
      </c>
      <c r="J143" s="14">
        <f t="shared" si="33"/>
        <v>1</v>
      </c>
      <c r="K143" s="368">
        <f t="shared" si="29"/>
        <v>-1.7341040462427744E-2</v>
      </c>
    </row>
    <row r="144" spans="1:11" s="13" customFormat="1" ht="15" customHeight="1">
      <c r="A144" s="576" t="s">
        <v>68</v>
      </c>
      <c r="B144" s="163" t="s">
        <v>135</v>
      </c>
      <c r="C144" s="151">
        <v>896</v>
      </c>
      <c r="D144" s="151">
        <v>1155</v>
      </c>
      <c r="E144" s="150">
        <f t="shared" ref="E144:E150" si="34">D144/D$150</f>
        <v>0.51747311827956988</v>
      </c>
      <c r="F144" s="81">
        <f t="shared" si="28"/>
        <v>0.2890625</v>
      </c>
      <c r="G144" s="151"/>
      <c r="H144" s="151">
        <v>1321</v>
      </c>
      <c r="I144" s="151">
        <v>1589</v>
      </c>
      <c r="J144" s="150">
        <f t="shared" ref="J144:J150" si="35">I144/I$150</f>
        <v>0.49640737269603247</v>
      </c>
      <c r="K144" s="81">
        <f t="shared" si="29"/>
        <v>0.2028766086298259</v>
      </c>
    </row>
    <row r="145" spans="1:11" ht="15" customHeight="1">
      <c r="A145" s="577"/>
      <c r="B145" s="109" t="s">
        <v>221</v>
      </c>
      <c r="C145" s="297">
        <v>486</v>
      </c>
      <c r="D145" s="297">
        <v>756</v>
      </c>
      <c r="E145" s="17">
        <f t="shared" si="34"/>
        <v>0.33870967741935482</v>
      </c>
      <c r="F145" s="81">
        <f t="shared" si="28"/>
        <v>0.55555555555555558</v>
      </c>
      <c r="G145" s="7"/>
      <c r="H145" s="298">
        <v>872</v>
      </c>
      <c r="I145" s="298">
        <v>956</v>
      </c>
      <c r="J145" s="17">
        <f t="shared" si="35"/>
        <v>0.29865666979069039</v>
      </c>
      <c r="K145" s="81">
        <f t="shared" si="29"/>
        <v>9.6330275229357804E-2</v>
      </c>
    </row>
    <row r="146" spans="1:11" ht="15" customHeight="1">
      <c r="A146" s="577"/>
      <c r="B146" s="109" t="s">
        <v>232</v>
      </c>
      <c r="C146" s="297">
        <v>245</v>
      </c>
      <c r="D146" s="297">
        <v>311</v>
      </c>
      <c r="E146" s="17">
        <f t="shared" si="34"/>
        <v>0.13933691756272401</v>
      </c>
      <c r="F146" s="81">
        <f t="shared" si="28"/>
        <v>0.26938775510204083</v>
      </c>
      <c r="G146" s="18"/>
      <c r="H146" s="298">
        <v>516</v>
      </c>
      <c r="I146" s="298">
        <v>636</v>
      </c>
      <c r="J146" s="17">
        <f t="shared" si="35"/>
        <v>0.19868791002811623</v>
      </c>
      <c r="K146" s="81">
        <f t="shared" si="29"/>
        <v>0.23255813953488372</v>
      </c>
    </row>
    <row r="147" spans="1:11" ht="15" customHeight="1">
      <c r="A147" s="577"/>
      <c r="B147" s="109" t="s">
        <v>196</v>
      </c>
      <c r="C147" s="297">
        <v>0</v>
      </c>
      <c r="D147" s="297">
        <v>0</v>
      </c>
      <c r="E147" s="81">
        <f t="shared" si="34"/>
        <v>0</v>
      </c>
      <c r="F147" s="81" t="str">
        <f t="shared" si="28"/>
        <v>.</v>
      </c>
      <c r="G147" s="18"/>
      <c r="H147" s="298">
        <v>0</v>
      </c>
      <c r="I147" s="298">
        <v>0</v>
      </c>
      <c r="J147" s="81">
        <f t="shared" si="35"/>
        <v>0</v>
      </c>
      <c r="K147" s="81" t="str">
        <f t="shared" si="29"/>
        <v>.</v>
      </c>
    </row>
    <row r="148" spans="1:11" ht="15" customHeight="1">
      <c r="A148" s="577"/>
      <c r="B148" s="109" t="s">
        <v>197</v>
      </c>
      <c r="C148" s="297">
        <v>10</v>
      </c>
      <c r="D148" s="297">
        <v>9</v>
      </c>
      <c r="E148" s="81">
        <f t="shared" si="34"/>
        <v>4.0322580645161289E-3</v>
      </c>
      <c r="F148" s="81">
        <f t="shared" si="28"/>
        <v>-0.1</v>
      </c>
      <c r="G148" s="18"/>
      <c r="H148" s="298">
        <v>28</v>
      </c>
      <c r="I148" s="298">
        <v>21</v>
      </c>
      <c r="J148" s="81">
        <f t="shared" si="35"/>
        <v>6.5604498594189313E-3</v>
      </c>
      <c r="K148" s="81">
        <f t="shared" si="29"/>
        <v>-0.25</v>
      </c>
    </row>
    <row r="149" spans="1:11" ht="15" customHeight="1">
      <c r="A149" s="577"/>
      <c r="B149" s="109" t="s">
        <v>90</v>
      </c>
      <c r="C149" s="297">
        <v>0</v>
      </c>
      <c r="D149" s="297">
        <v>0</v>
      </c>
      <c r="E149" s="17">
        <f t="shared" si="34"/>
        <v>0</v>
      </c>
      <c r="F149" s="81" t="str">
        <f t="shared" si="28"/>
        <v>.</v>
      </c>
      <c r="G149" s="18"/>
      <c r="H149" s="298">
        <v>0</v>
      </c>
      <c r="I149" s="298">
        <v>0</v>
      </c>
      <c r="J149" s="17">
        <f t="shared" si="35"/>
        <v>0</v>
      </c>
      <c r="K149" s="81" t="str">
        <f t="shared" si="29"/>
        <v>.</v>
      </c>
    </row>
    <row r="150" spans="1:11" ht="15" customHeight="1">
      <c r="A150" s="578"/>
      <c r="B150" s="113" t="s">
        <v>104</v>
      </c>
      <c r="C150" s="299">
        <v>1636</v>
      </c>
      <c r="D150" s="299">
        <v>2232</v>
      </c>
      <c r="E150" s="14">
        <f t="shared" si="34"/>
        <v>1</v>
      </c>
      <c r="F150" s="368">
        <f t="shared" si="28"/>
        <v>0.36430317848410759</v>
      </c>
      <c r="G150" s="300"/>
      <c r="H150" s="301">
        <v>2736</v>
      </c>
      <c r="I150" s="301">
        <v>3201</v>
      </c>
      <c r="J150" s="14">
        <f t="shared" si="35"/>
        <v>1</v>
      </c>
      <c r="K150" s="368">
        <f t="shared" si="29"/>
        <v>0.16995614035087719</v>
      </c>
    </row>
    <row r="151" spans="1:11" ht="15" customHeight="1">
      <c r="A151" s="579" t="s">
        <v>72</v>
      </c>
      <c r="B151" s="152" t="s">
        <v>198</v>
      </c>
      <c r="C151" s="302">
        <v>37</v>
      </c>
      <c r="D151" s="302">
        <v>25</v>
      </c>
      <c r="E151" s="150">
        <f>D151/D$165</f>
        <v>3.1798524548460952E-3</v>
      </c>
      <c r="F151" s="81">
        <f t="shared" si="28"/>
        <v>-0.32432432432432434</v>
      </c>
      <c r="G151" s="154"/>
      <c r="H151" s="303">
        <v>110</v>
      </c>
      <c r="I151" s="303">
        <v>101</v>
      </c>
      <c r="J151" s="150">
        <f>I151/I$165</f>
        <v>5.8189779339747651E-3</v>
      </c>
      <c r="K151" s="81">
        <f t="shared" si="29"/>
        <v>-8.1818181818181818E-2</v>
      </c>
    </row>
    <row r="152" spans="1:11" ht="15" customHeight="1">
      <c r="A152" s="579"/>
      <c r="B152" s="112" t="s">
        <v>199</v>
      </c>
      <c r="C152" s="78">
        <v>12</v>
      </c>
      <c r="D152" s="78">
        <v>12</v>
      </c>
      <c r="E152" s="17">
        <f t="shared" ref="E152:E165" si="36">D152/D$165</f>
        <v>1.5263291783261257E-3</v>
      </c>
      <c r="F152" s="81">
        <f t="shared" si="28"/>
        <v>0</v>
      </c>
      <c r="G152" s="18"/>
      <c r="H152" s="304">
        <v>35</v>
      </c>
      <c r="I152" s="304">
        <v>35</v>
      </c>
      <c r="J152" s="17">
        <f t="shared" ref="J152:J165" si="37">I152/I$165</f>
        <v>2.0164775018724434E-3</v>
      </c>
      <c r="K152" s="81">
        <f t="shared" si="29"/>
        <v>0</v>
      </c>
    </row>
    <row r="153" spans="1:11" ht="15" customHeight="1">
      <c r="A153" s="579"/>
      <c r="B153" s="112" t="s">
        <v>275</v>
      </c>
      <c r="C153" s="78">
        <v>14</v>
      </c>
      <c r="D153" s="78">
        <v>25</v>
      </c>
      <c r="E153" s="17">
        <f t="shared" si="36"/>
        <v>3.1798524548460952E-3</v>
      </c>
      <c r="F153" s="81">
        <f t="shared" si="28"/>
        <v>0.7857142857142857</v>
      </c>
      <c r="G153" s="18"/>
      <c r="H153" s="304">
        <v>21</v>
      </c>
      <c r="I153" s="304">
        <v>47</v>
      </c>
      <c r="J153" s="17">
        <f t="shared" si="37"/>
        <v>2.7078412168001381E-3</v>
      </c>
      <c r="K153" s="81">
        <f t="shared" si="29"/>
        <v>1.2380952380952381</v>
      </c>
    </row>
    <row r="154" spans="1:11" ht="15" customHeight="1">
      <c r="A154" s="579"/>
      <c r="B154" s="112" t="s">
        <v>200</v>
      </c>
      <c r="C154" s="78">
        <v>425</v>
      </c>
      <c r="D154" s="78">
        <v>426</v>
      </c>
      <c r="E154" s="17">
        <f t="shared" si="36"/>
        <v>5.4184685830577464E-2</v>
      </c>
      <c r="F154" s="81">
        <f t="shared" si="28"/>
        <v>2.352941176470588E-3</v>
      </c>
      <c r="G154" s="18"/>
      <c r="H154" s="304">
        <v>1480</v>
      </c>
      <c r="I154" s="304">
        <v>1414</v>
      </c>
      <c r="J154" s="17">
        <f t="shared" si="37"/>
        <v>8.1465691075646718E-2</v>
      </c>
      <c r="K154" s="81">
        <f t="shared" si="29"/>
        <v>-4.4594594594594597E-2</v>
      </c>
    </row>
    <row r="155" spans="1:11" ht="15" customHeight="1">
      <c r="A155" s="579"/>
      <c r="B155" s="112" t="s">
        <v>201</v>
      </c>
      <c r="C155" s="78">
        <v>46</v>
      </c>
      <c r="D155" s="78">
        <v>9</v>
      </c>
      <c r="E155" s="17">
        <f t="shared" si="36"/>
        <v>1.1447468837445943E-3</v>
      </c>
      <c r="F155" s="81">
        <f t="shared" si="28"/>
        <v>-0.80434782608695654</v>
      </c>
      <c r="G155" s="18"/>
      <c r="H155" s="304">
        <v>115</v>
      </c>
      <c r="I155" s="304">
        <v>60</v>
      </c>
      <c r="J155" s="17">
        <f t="shared" si="37"/>
        <v>3.4568185746384743E-3</v>
      </c>
      <c r="K155" s="81">
        <f t="shared" si="29"/>
        <v>-0.47826086956521741</v>
      </c>
    </row>
    <row r="156" spans="1:11" ht="15" customHeight="1">
      <c r="A156" s="579"/>
      <c r="B156" s="112" t="s">
        <v>299</v>
      </c>
      <c r="C156" s="78">
        <v>0</v>
      </c>
      <c r="D156" s="78">
        <v>0</v>
      </c>
      <c r="E156" s="17">
        <f t="shared" si="36"/>
        <v>0</v>
      </c>
      <c r="F156" s="81" t="str">
        <f t="shared" si="28"/>
        <v>.</v>
      </c>
      <c r="G156" s="18"/>
      <c r="H156" s="304">
        <v>0</v>
      </c>
      <c r="I156" s="304">
        <v>0</v>
      </c>
      <c r="J156" s="17">
        <f t="shared" si="37"/>
        <v>0</v>
      </c>
      <c r="K156" s="81" t="str">
        <f t="shared" si="29"/>
        <v>.</v>
      </c>
    </row>
    <row r="157" spans="1:11" ht="15" customHeight="1">
      <c r="A157" s="579"/>
      <c r="B157" s="112" t="s">
        <v>160</v>
      </c>
      <c r="C157" s="78">
        <v>120</v>
      </c>
      <c r="D157" s="78">
        <v>117</v>
      </c>
      <c r="E157" s="17">
        <f t="shared" si="36"/>
        <v>1.4881709488679725E-2</v>
      </c>
      <c r="F157" s="81">
        <f t="shared" si="28"/>
        <v>-2.5000000000000001E-2</v>
      </c>
      <c r="G157" s="18"/>
      <c r="H157" s="304">
        <v>173</v>
      </c>
      <c r="I157" s="304">
        <v>165</v>
      </c>
      <c r="J157" s="17">
        <f t="shared" si="37"/>
        <v>9.506251080255804E-3</v>
      </c>
      <c r="K157" s="81">
        <f t="shared" si="29"/>
        <v>-4.6242774566473986E-2</v>
      </c>
    </row>
    <row r="158" spans="1:11" ht="15" customHeight="1">
      <c r="A158" s="579"/>
      <c r="B158" s="112" t="s">
        <v>222</v>
      </c>
      <c r="C158" s="78">
        <v>195</v>
      </c>
      <c r="D158" s="78">
        <v>238</v>
      </c>
      <c r="E158" s="17">
        <f t="shared" si="36"/>
        <v>3.0272195370134827E-2</v>
      </c>
      <c r="F158" s="81">
        <f t="shared" si="28"/>
        <v>0.22051282051282051</v>
      </c>
      <c r="G158" s="18"/>
      <c r="H158" s="304">
        <v>397</v>
      </c>
      <c r="I158" s="304">
        <v>520</v>
      </c>
      <c r="J158" s="17">
        <f t="shared" si="37"/>
        <v>2.9959094313533444E-2</v>
      </c>
      <c r="K158" s="81">
        <f t="shared" si="29"/>
        <v>0.30982367758186397</v>
      </c>
    </row>
    <row r="159" spans="1:11" ht="15" customHeight="1">
      <c r="A159" s="579"/>
      <c r="B159" s="112" t="s">
        <v>161</v>
      </c>
      <c r="C159" s="78">
        <v>58</v>
      </c>
      <c r="D159" s="78">
        <v>61</v>
      </c>
      <c r="E159" s="17">
        <f t="shared" si="36"/>
        <v>7.7588399898244724E-3</v>
      </c>
      <c r="F159" s="81">
        <f t="shared" si="28"/>
        <v>5.1724137931034482E-2</v>
      </c>
      <c r="G159" s="18"/>
      <c r="H159" s="304">
        <v>165</v>
      </c>
      <c r="I159" s="304">
        <v>126</v>
      </c>
      <c r="J159" s="17">
        <f t="shared" si="37"/>
        <v>7.2593190067407965E-3</v>
      </c>
      <c r="K159" s="81">
        <f t="shared" si="29"/>
        <v>-0.23636363636363636</v>
      </c>
    </row>
    <row r="160" spans="1:11" ht="15" customHeight="1">
      <c r="A160" s="579"/>
      <c r="B160" s="112" t="s">
        <v>202</v>
      </c>
      <c r="C160" s="78">
        <v>50</v>
      </c>
      <c r="D160" s="78">
        <v>80</v>
      </c>
      <c r="E160" s="17">
        <f t="shared" si="36"/>
        <v>1.0175527855507505E-2</v>
      </c>
      <c r="F160" s="81">
        <f t="shared" si="28"/>
        <v>0.6</v>
      </c>
      <c r="G160" s="18"/>
      <c r="H160" s="304">
        <v>219</v>
      </c>
      <c r="I160" s="304">
        <v>202</v>
      </c>
      <c r="J160" s="17">
        <f t="shared" si="37"/>
        <v>1.163795586794953E-2</v>
      </c>
      <c r="K160" s="81">
        <f t="shared" si="29"/>
        <v>-7.7625570776255703E-2</v>
      </c>
    </row>
    <row r="161" spans="1:11" ht="15" customHeight="1">
      <c r="A161" s="579"/>
      <c r="B161" s="112" t="s">
        <v>167</v>
      </c>
      <c r="C161" s="78">
        <v>330</v>
      </c>
      <c r="D161" s="78">
        <v>270</v>
      </c>
      <c r="E161" s="17">
        <f t="shared" si="36"/>
        <v>3.4342406512337831E-2</v>
      </c>
      <c r="F161" s="81">
        <f t="shared" si="28"/>
        <v>-0.18181818181818182</v>
      </c>
      <c r="G161" s="18"/>
      <c r="H161" s="304">
        <v>554</v>
      </c>
      <c r="I161" s="304">
        <v>420</v>
      </c>
      <c r="J161" s="17">
        <f t="shared" si="37"/>
        <v>2.4197730022469322E-2</v>
      </c>
      <c r="K161" s="81">
        <f t="shared" si="29"/>
        <v>-0.24187725631768953</v>
      </c>
    </row>
    <row r="162" spans="1:11" ht="15" customHeight="1">
      <c r="A162" s="579"/>
      <c r="B162" s="112" t="s">
        <v>140</v>
      </c>
      <c r="C162" s="78">
        <v>63</v>
      </c>
      <c r="D162" s="78">
        <v>73</v>
      </c>
      <c r="E162" s="17">
        <f t="shared" si="36"/>
        <v>9.285169168150597E-3</v>
      </c>
      <c r="F162" s="81">
        <f t="shared" si="28"/>
        <v>0.15873015873015872</v>
      </c>
      <c r="G162" s="18"/>
      <c r="H162" s="304">
        <v>193</v>
      </c>
      <c r="I162" s="304">
        <v>173</v>
      </c>
      <c r="J162" s="17">
        <f t="shared" si="37"/>
        <v>9.967160223540935E-3</v>
      </c>
      <c r="K162" s="81">
        <f t="shared" si="29"/>
        <v>-0.10362694300518134</v>
      </c>
    </row>
    <row r="163" spans="1:11" ht="15" customHeight="1">
      <c r="A163" s="579"/>
      <c r="B163" s="112" t="s">
        <v>136</v>
      </c>
      <c r="C163" s="78">
        <v>128</v>
      </c>
      <c r="D163" s="78">
        <v>129</v>
      </c>
      <c r="E163" s="17">
        <f t="shared" si="36"/>
        <v>1.640803866700585E-2</v>
      </c>
      <c r="F163" s="81">
        <f t="shared" si="28"/>
        <v>7.8125E-3</v>
      </c>
      <c r="G163" s="18"/>
      <c r="H163" s="304">
        <v>396</v>
      </c>
      <c r="I163" s="304">
        <v>371</v>
      </c>
      <c r="J163" s="17">
        <f t="shared" si="37"/>
        <v>2.13746615198479E-2</v>
      </c>
      <c r="K163" s="81">
        <f t="shared" si="29"/>
        <v>-6.3131313131313135E-2</v>
      </c>
    </row>
    <row r="164" spans="1:11" ht="15" customHeight="1">
      <c r="A164" s="579"/>
      <c r="B164" s="112" t="s">
        <v>203</v>
      </c>
      <c r="C164" s="78">
        <v>5634</v>
      </c>
      <c r="D164" s="78">
        <v>6398</v>
      </c>
      <c r="E164" s="81">
        <f t="shared" si="36"/>
        <v>0.81378784024421269</v>
      </c>
      <c r="F164" s="81">
        <f t="shared" si="28"/>
        <v>0.13560525381611643</v>
      </c>
      <c r="G164" s="442"/>
      <c r="H164" s="522">
        <v>13694</v>
      </c>
      <c r="I164" s="522">
        <v>13724</v>
      </c>
      <c r="J164" s="81">
        <f t="shared" si="37"/>
        <v>0.7906896353056404</v>
      </c>
      <c r="K164" s="81">
        <f t="shared" si="29"/>
        <v>2.1907404702789543E-3</v>
      </c>
    </row>
    <row r="165" spans="1:11" s="13" customFormat="1" ht="15" customHeight="1">
      <c r="A165" s="579"/>
      <c r="B165" s="113" t="s">
        <v>105</v>
      </c>
      <c r="C165" s="167">
        <v>7109</v>
      </c>
      <c r="D165" s="167">
        <v>7862</v>
      </c>
      <c r="E165" s="15">
        <f t="shared" si="36"/>
        <v>1</v>
      </c>
      <c r="F165" s="368">
        <f t="shared" si="28"/>
        <v>0.10592207061471375</v>
      </c>
      <c r="G165" s="16"/>
      <c r="H165" s="523">
        <v>17552</v>
      </c>
      <c r="I165" s="523">
        <v>17357</v>
      </c>
      <c r="J165" s="15">
        <f t="shared" si="37"/>
        <v>1</v>
      </c>
      <c r="K165" s="368">
        <f t="shared" si="29"/>
        <v>-1.1109845031905196E-2</v>
      </c>
    </row>
    <row r="166" spans="1:11" s="13" customFormat="1" ht="15" customHeight="1">
      <c r="A166" s="581" t="s">
        <v>78</v>
      </c>
      <c r="B166" s="152" t="s">
        <v>223</v>
      </c>
      <c r="C166" s="151">
        <v>501</v>
      </c>
      <c r="D166" s="151">
        <v>326</v>
      </c>
      <c r="E166" s="149">
        <f>D166/D$168</f>
        <v>1</v>
      </c>
      <c r="F166" s="81">
        <f t="shared" si="28"/>
        <v>-0.34930139720558884</v>
      </c>
      <c r="G166" s="168"/>
      <c r="H166" s="151">
        <v>606</v>
      </c>
      <c r="I166" s="151">
        <v>453</v>
      </c>
      <c r="J166" s="149">
        <f>I166/I$168</f>
        <v>0.98692810457516345</v>
      </c>
      <c r="K166" s="81">
        <f t="shared" si="29"/>
        <v>-0.25247524752475248</v>
      </c>
    </row>
    <row r="167" spans="1:11" s="13" customFormat="1" ht="15" customHeight="1">
      <c r="A167" s="581"/>
      <c r="B167" s="112" t="s">
        <v>123</v>
      </c>
      <c r="C167" s="79">
        <v>0</v>
      </c>
      <c r="D167" s="79">
        <v>0</v>
      </c>
      <c r="E167" s="17">
        <f t="shared" ref="E167:E168" si="38">D167/D$168</f>
        <v>0</v>
      </c>
      <c r="F167" s="81" t="str">
        <f t="shared" si="28"/>
        <v>.</v>
      </c>
      <c r="G167" s="18"/>
      <c r="H167" s="524">
        <v>26</v>
      </c>
      <c r="I167" s="524">
        <v>6</v>
      </c>
      <c r="J167" s="17">
        <f t="shared" ref="J167:J168" si="39">I167/I$168</f>
        <v>1.3071895424836602E-2</v>
      </c>
      <c r="K167" s="81">
        <f t="shared" si="29"/>
        <v>-0.76923076923076927</v>
      </c>
    </row>
    <row r="168" spans="1:11" s="13" customFormat="1" ht="15" customHeight="1">
      <c r="A168" s="581"/>
      <c r="B168" s="113" t="s">
        <v>108</v>
      </c>
      <c r="C168" s="169">
        <v>501</v>
      </c>
      <c r="D168" s="169">
        <v>326</v>
      </c>
      <c r="E168" s="15">
        <f t="shared" si="38"/>
        <v>1</v>
      </c>
      <c r="F168" s="368">
        <f t="shared" si="28"/>
        <v>-0.34930139720558884</v>
      </c>
      <c r="G168" s="459"/>
      <c r="H168" s="525">
        <v>631</v>
      </c>
      <c r="I168" s="525">
        <v>459</v>
      </c>
      <c r="J168" s="15">
        <f t="shared" si="39"/>
        <v>1</v>
      </c>
      <c r="K168" s="368">
        <f t="shared" si="29"/>
        <v>-0.27258320126782887</v>
      </c>
    </row>
    <row r="169" spans="1:11" ht="15" customHeight="1">
      <c r="A169" s="579" t="s">
        <v>81</v>
      </c>
      <c r="B169" s="152" t="s">
        <v>91</v>
      </c>
      <c r="C169" s="170">
        <v>477</v>
      </c>
      <c r="D169" s="170">
        <v>395</v>
      </c>
      <c r="E169" s="17">
        <f>D169/D$170</f>
        <v>1</v>
      </c>
      <c r="F169" s="81">
        <f t="shared" si="28"/>
        <v>-0.17190775681341719</v>
      </c>
      <c r="G169" s="154"/>
      <c r="H169" s="526">
        <v>1212</v>
      </c>
      <c r="I169" s="526">
        <v>1078</v>
      </c>
      <c r="J169" s="17">
        <f>I169/I$170</f>
        <v>1</v>
      </c>
      <c r="K169" s="81">
        <f t="shared" si="29"/>
        <v>-0.11056105610561057</v>
      </c>
    </row>
    <row r="170" spans="1:11" s="13" customFormat="1" ht="15" customHeight="1">
      <c r="A170" s="579"/>
      <c r="B170" s="113" t="s">
        <v>109</v>
      </c>
      <c r="C170" s="171">
        <v>477</v>
      </c>
      <c r="D170" s="171">
        <v>395</v>
      </c>
      <c r="E170" s="14">
        <f t="shared" ref="E170" si="40">D170/D$170</f>
        <v>1</v>
      </c>
      <c r="F170" s="368">
        <f t="shared" si="28"/>
        <v>-0.17190775681341719</v>
      </c>
      <c r="G170" s="459"/>
      <c r="H170" s="527">
        <v>1212</v>
      </c>
      <c r="I170" s="527">
        <v>1078</v>
      </c>
      <c r="J170" s="14">
        <f t="shared" ref="J170" si="41">I170/I$170</f>
        <v>1</v>
      </c>
      <c r="K170" s="368">
        <f t="shared" si="29"/>
        <v>-0.11056105610561057</v>
      </c>
    </row>
    <row r="171" spans="1:11" ht="15" customHeight="1">
      <c r="A171" s="113" t="s">
        <v>120</v>
      </c>
      <c r="B171" s="20"/>
      <c r="C171" s="80">
        <v>43013</v>
      </c>
      <c r="D171" s="80">
        <v>45546</v>
      </c>
      <c r="E171" s="161">
        <f>D171/D$171</f>
        <v>1</v>
      </c>
      <c r="F171" s="540">
        <f t="shared" si="28"/>
        <v>5.888917304070862E-2</v>
      </c>
      <c r="G171" s="16"/>
      <c r="H171" s="528">
        <v>91080</v>
      </c>
      <c r="I171" s="528">
        <v>87667</v>
      </c>
      <c r="J171" s="161">
        <f>I171/I$171</f>
        <v>1</v>
      </c>
      <c r="K171" s="540">
        <f t="shared" si="29"/>
        <v>-3.7472551602986383E-2</v>
      </c>
    </row>
    <row r="172" spans="1:11" ht="15" customHeight="1">
      <c r="B172" s="6"/>
    </row>
    <row r="173" spans="1:11" ht="15" customHeight="1">
      <c r="A173" s="177" t="s">
        <v>210</v>
      </c>
      <c r="C173" s="102"/>
      <c r="D173" s="102"/>
      <c r="E173" s="102"/>
      <c r="F173" s="512"/>
      <c r="G173" s="102"/>
      <c r="H173" s="102"/>
      <c r="I173" s="102"/>
      <c r="J173" s="102"/>
      <c r="K173" s="512"/>
    </row>
    <row r="174" spans="1:11" ht="15" customHeight="1">
      <c r="A174" s="583" t="s">
        <v>276</v>
      </c>
      <c r="B174" s="583"/>
      <c r="C174" s="102"/>
      <c r="D174" s="102"/>
      <c r="E174" s="102"/>
      <c r="F174" s="512"/>
      <c r="G174" s="102"/>
      <c r="H174" s="102"/>
      <c r="I174" s="102"/>
      <c r="J174" s="102"/>
      <c r="K174" s="512"/>
    </row>
    <row r="175" spans="1:11" ht="15" customHeight="1">
      <c r="A175" s="582" t="s">
        <v>217</v>
      </c>
      <c r="B175" s="582"/>
      <c r="C175" s="582"/>
      <c r="D175" s="582"/>
      <c r="E175" s="582"/>
      <c r="F175" s="582"/>
      <c r="G175" s="582"/>
      <c r="H175" s="582"/>
      <c r="I175" s="582"/>
      <c r="J175" s="582"/>
      <c r="K175" s="582"/>
    </row>
    <row r="177" spans="6:6" ht="15" customHeight="1">
      <c r="F177" s="305"/>
    </row>
  </sheetData>
  <mergeCells count="32">
    <mergeCell ref="A175:K175"/>
    <mergeCell ref="A174:B174"/>
    <mergeCell ref="A166:A168"/>
    <mergeCell ref="A60:A105"/>
    <mergeCell ref="A106:A132"/>
    <mergeCell ref="A151:A165"/>
    <mergeCell ref="A169:A170"/>
    <mergeCell ref="A133:A143"/>
    <mergeCell ref="A144:A150"/>
    <mergeCell ref="A53:A54"/>
    <mergeCell ref="A45:A46"/>
    <mergeCell ref="A47:A49"/>
    <mergeCell ref="A41:A44"/>
    <mergeCell ref="C4:F4"/>
    <mergeCell ref="F5:F6"/>
    <mergeCell ref="A7:A17"/>
    <mergeCell ref="A18:A26"/>
    <mergeCell ref="A27:A34"/>
    <mergeCell ref="A35:A40"/>
    <mergeCell ref="A50:A52"/>
    <mergeCell ref="K5:K6"/>
    <mergeCell ref="B4:B6"/>
    <mergeCell ref="B57:B59"/>
    <mergeCell ref="H4:K4"/>
    <mergeCell ref="I5:J5"/>
    <mergeCell ref="D5:E5"/>
    <mergeCell ref="D58:E58"/>
    <mergeCell ref="H57:K57"/>
    <mergeCell ref="F58:F59"/>
    <mergeCell ref="K58:K59"/>
    <mergeCell ref="I58:J58"/>
    <mergeCell ref="C57:F57"/>
  </mergeCells>
  <phoneticPr fontId="2" type="noConversion"/>
  <hyperlinks>
    <hyperlink ref="A1" location="Contents!A1" display="&lt;Back to contents&gt;" xr:uid="{00000000-0004-0000-0800-000000000000}"/>
  </hyperlinks>
  <pageMargins left="0.39370078740157483" right="0.31496062992125984" top="0.39370078740157483" bottom="0.31496062992125984" header="0" footer="0"/>
  <pageSetup paperSize="8" scale="85" fitToHeight="0" orientation="portrait" r:id="rId1"/>
  <headerFooter alignWithMargins="0"/>
  <rowBreaks count="2" manualBreakCount="2">
    <brk id="55" max="16383" man="1"/>
    <brk id="150"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7960E1-533C-4128-A79C-15CEC66E3F51}">
  <ds:schemaRefs>
    <ds:schemaRef ds:uri="http://schemas.microsoft.com/office/2006/metadata/properties"/>
    <ds:schemaRef ds:uri="http://schemas.microsoft.com/office/infopath/2007/PartnerControls"/>
    <ds:schemaRef ds:uri="aa7ca6cc-35d9-4446-8134-9d1968d85882"/>
    <ds:schemaRef ds:uri="ee782f5f-b403-4edd-8c57-bf2bd60891a0"/>
  </ds:schemaRefs>
</ds:datastoreItem>
</file>

<file path=customXml/itemProps2.xml><?xml version="1.0" encoding="utf-8"?>
<ds:datastoreItem xmlns:ds="http://schemas.openxmlformats.org/officeDocument/2006/customXml" ds:itemID="{9B89BDB2-242C-4878-AF5C-1FA133C92B1C}">
  <ds:schemaRefs>
    <ds:schemaRef ds:uri="http://schemas.microsoft.com/office/2006/metadata/longProperties"/>
  </ds:schemaRefs>
</ds:datastoreItem>
</file>

<file path=customXml/itemProps3.xml><?xml version="1.0" encoding="utf-8"?>
<ds:datastoreItem xmlns:ds="http://schemas.openxmlformats.org/officeDocument/2006/customXml" ds:itemID="{B64CE5C4-A3BB-4FEA-B48A-E547D9A2C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27B4BED0-A41B-4166-802D-6B23E629F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Contents</vt:lpstr>
      <vt:lpstr>1 </vt:lpstr>
      <vt:lpstr>2</vt:lpstr>
      <vt:lpstr>3</vt:lpstr>
      <vt:lpstr>4</vt:lpstr>
      <vt:lpstr>5 </vt:lpstr>
      <vt:lpstr>6</vt:lpstr>
      <vt:lpstr>7</vt:lpstr>
      <vt:lpstr>8</vt:lpstr>
      <vt:lpstr>'1 '!Print_Area</vt:lpstr>
      <vt:lpstr>'2'!Print_Area</vt:lpstr>
      <vt:lpstr>'3'!Print_Area</vt:lpstr>
      <vt:lpstr>'4'!Print_Area</vt:lpstr>
      <vt:lpstr>'5 '!Print_Area</vt:lpstr>
      <vt:lpstr>'6'!Print_Area</vt:lpstr>
      <vt:lpstr>'7'!Print_Area</vt:lpstr>
      <vt:lpstr>'8'!Print_Area</vt:lpstr>
      <vt:lpstr>Contents!Print_Area</vt:lpstr>
      <vt:lpstr>'1 '!Print_Titles</vt:lpstr>
      <vt:lpstr>'2'!Print_Titles</vt:lpstr>
      <vt:lpst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PAGE,Sophie</cp:lastModifiedBy>
  <cp:lastPrinted>2023-11-27T05:42:42Z</cp:lastPrinted>
  <dcterms:created xsi:type="dcterms:W3CDTF">2010-06-21T01:06:29Z</dcterms:created>
  <dcterms:modified xsi:type="dcterms:W3CDTF">2024-08-27T01:56:37Z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_SourceUrl">
    <vt:lpwstr/>
  </property>
  <property fmtid="{D5CDD505-2E9C-101B-9397-08002B2CF9AE}" pid="8" name="MSIP_Label_79d889eb-932f-4752-8739-64d25806ef64_Enabled">
    <vt:lpwstr>true</vt:lpwstr>
  </property>
  <property fmtid="{D5CDD505-2E9C-101B-9397-08002B2CF9AE}" pid="9" name="MSIP_Label_79d889eb-932f-4752-8739-64d25806ef64_SetDate">
    <vt:lpwstr>2022-05-18T05:56:27Z</vt:lpwstr>
  </property>
  <property fmtid="{D5CDD505-2E9C-101B-9397-08002B2CF9AE}" pid="10" name="MSIP_Label_79d889eb-932f-4752-8739-64d25806ef64_Method">
    <vt:lpwstr>Privileged</vt:lpwstr>
  </property>
  <property fmtid="{D5CDD505-2E9C-101B-9397-08002B2CF9AE}" pid="11" name="MSIP_Label_79d889eb-932f-4752-8739-64d25806ef64_Name">
    <vt:lpwstr>79d889eb-932f-4752-8739-64d25806ef64</vt:lpwstr>
  </property>
  <property fmtid="{D5CDD505-2E9C-101B-9397-08002B2CF9AE}" pid="12" name="MSIP_Label_79d889eb-932f-4752-8739-64d25806ef64_SiteId">
    <vt:lpwstr>dd0cfd15-4558-4b12-8bad-ea26984fc417</vt:lpwstr>
  </property>
  <property fmtid="{D5CDD505-2E9C-101B-9397-08002B2CF9AE}" pid="13" name="MSIP_Label_79d889eb-932f-4752-8739-64d25806ef64_ActionId">
    <vt:lpwstr>61a1ad88-e673-45f0-9930-3b86c6b84318</vt:lpwstr>
  </property>
  <property fmtid="{D5CDD505-2E9C-101B-9397-08002B2CF9AE}" pid="14" name="MSIP_Label_79d889eb-932f-4752-8739-64d25806ef64_ContentBits">
    <vt:lpwstr>0</vt:lpwstr>
  </property>
</Properties>
</file>