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codeName="ThisWorkbook" defaultThemeVersion="124226"/>
  <mc:AlternateContent xmlns:mc="http://schemas.openxmlformats.org/markup-compatibility/2006">
    <mc:Choice Requires="x15">
      <x15ac:absPath xmlns:x15ac="http://schemas.microsoft.com/office/spreadsheetml/2010/11/ac" url="Z:\publications\students\final2021\fullyear\07_publications\03_final\"/>
    </mc:Choice>
  </mc:AlternateContent>
  <xr:revisionPtr revIDLastSave="0" documentId="13_ncr:1_{5EA7C4C3-416F-4EDF-92C4-D297BBD91C41}" xr6:coauthVersionLast="47" xr6:coauthVersionMax="47" xr10:uidLastSave="{00000000-0000-0000-0000-000000000000}"/>
  <bookViews>
    <workbookView xWindow="30612" yWindow="-108" windowWidth="30936" windowHeight="16896" tabRatio="760" xr2:uid="{00000000-000D-0000-FFFF-FFFF00000000}"/>
  </bookViews>
  <sheets>
    <sheet name="Contents" sheetId="11" r:id="rId1"/>
    <sheet name="1 " sheetId="16" r:id="rId2"/>
    <sheet name="2" sheetId="10" r:id="rId3"/>
    <sheet name="3" sheetId="17" r:id="rId4"/>
    <sheet name="4" sheetId="18" r:id="rId5"/>
    <sheet name="5 " sheetId="23" r:id="rId6"/>
    <sheet name="6" sheetId="13" r:id="rId7"/>
    <sheet name="7" sheetId="14" r:id="rId8"/>
    <sheet name="8" sheetId="4" r:id="rId9"/>
  </sheets>
  <definedNames>
    <definedName name="_xlnm._FilterDatabase" localSheetId="4" hidden="1">'4'!$B$56:$F$169</definedName>
    <definedName name="_xlnm._FilterDatabase" localSheetId="8" hidden="1">'8'!$H$4:$K$6</definedName>
    <definedName name="_xlnm.Print_Area" localSheetId="1">'1 '!$A$1:$M$132</definedName>
    <definedName name="_xlnm.Print_Area" localSheetId="2">'2'!$A$1:$K$122</definedName>
    <definedName name="_xlnm.Print_Area" localSheetId="3">'3'!$A$1:$K$121</definedName>
    <definedName name="_xlnm.Print_Area" localSheetId="4">'4'!$A$1:$K$177</definedName>
    <definedName name="_xlnm.Print_Area" localSheetId="5">'5 '!$A$1:$K$62</definedName>
    <definedName name="_xlnm.Print_Area" localSheetId="6">'6'!$A$1:$K$64</definedName>
    <definedName name="_xlnm.Print_Area" localSheetId="7">'7'!$A$1:$K$61</definedName>
    <definedName name="_xlnm.Print_Area" localSheetId="8">'8'!$A$1:$K$173</definedName>
    <definedName name="_xlnm.Print_Area" localSheetId="0">Contents!$A$1:$P$11</definedName>
    <definedName name="_xlnm.Print_Titles" localSheetId="1">'1 '!$3:$5</definedName>
    <definedName name="_xlnm.Print_Titles" localSheetId="2">'2'!$3:$5</definedName>
    <definedName name="_xlnm.Print_Titles" localSheetId="3">'3'!$3:$5</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38" i="4" l="1"/>
  <c r="E38" i="4"/>
  <c r="K40" i="18"/>
  <c r="K38" i="18"/>
  <c r="K37" i="18"/>
  <c r="K36" i="18"/>
  <c r="F40" i="18"/>
  <c r="F38" i="18"/>
  <c r="F37" i="18"/>
  <c r="F36" i="18"/>
  <c r="F39" i="18"/>
  <c r="K39" i="18"/>
  <c r="J39" i="18"/>
  <c r="E39" i="18"/>
  <c r="J97" i="10"/>
  <c r="E97" i="10"/>
  <c r="E72" i="4"/>
  <c r="E73" i="4"/>
  <c r="E74" i="4"/>
  <c r="J72" i="4"/>
  <c r="J73" i="4"/>
  <c r="J124" i="4"/>
  <c r="J125" i="4"/>
  <c r="J126" i="4"/>
  <c r="E124" i="4"/>
  <c r="E125" i="4"/>
  <c r="E126" i="4"/>
  <c r="J152" i="4"/>
  <c r="E152" i="4"/>
  <c r="K169" i="4"/>
  <c r="K168" i="4"/>
  <c r="K167" i="4"/>
  <c r="K166" i="4"/>
  <c r="K165" i="4"/>
  <c r="K164" i="4"/>
  <c r="K163" i="4"/>
  <c r="K162" i="4"/>
  <c r="K161" i="4"/>
  <c r="K160" i="4"/>
  <c r="K159" i="4"/>
  <c r="K158" i="4"/>
  <c r="K157" i="4"/>
  <c r="K156" i="4"/>
  <c r="K155" i="4"/>
  <c r="K154" i="4"/>
  <c r="K153" i="4"/>
  <c r="K152" i="4"/>
  <c r="K151" i="4"/>
  <c r="K150" i="4"/>
  <c r="K149" i="4"/>
  <c r="K148" i="4"/>
  <c r="K147" i="4"/>
  <c r="K146" i="4"/>
  <c r="K145" i="4"/>
  <c r="K144" i="4"/>
  <c r="K143" i="4"/>
  <c r="K142" i="4"/>
  <c r="K141" i="4"/>
  <c r="K140" i="4"/>
  <c r="K139" i="4"/>
  <c r="K138" i="4"/>
  <c r="K137" i="4"/>
  <c r="K136" i="4"/>
  <c r="K135" i="4"/>
  <c r="K134" i="4"/>
  <c r="K133" i="4"/>
  <c r="K132" i="4"/>
  <c r="K131" i="4"/>
  <c r="K130" i="4"/>
  <c r="K129" i="4"/>
  <c r="K128" i="4"/>
  <c r="K127" i="4"/>
  <c r="K126" i="4"/>
  <c r="K125" i="4"/>
  <c r="K124" i="4"/>
  <c r="K123" i="4"/>
  <c r="K122" i="4"/>
  <c r="K121" i="4"/>
  <c r="K120" i="4"/>
  <c r="K119" i="4"/>
  <c r="K118" i="4"/>
  <c r="K117" i="4"/>
  <c r="K116" i="4"/>
  <c r="K115" i="4"/>
  <c r="K114" i="4"/>
  <c r="K113" i="4"/>
  <c r="K112" i="4"/>
  <c r="K111" i="4"/>
  <c r="K110" i="4"/>
  <c r="K109" i="4"/>
  <c r="K108" i="4"/>
  <c r="K107" i="4"/>
  <c r="K106" i="4"/>
  <c r="K105" i="4"/>
  <c r="K104" i="4"/>
  <c r="K103" i="4"/>
  <c r="K102" i="4"/>
  <c r="K101" i="4"/>
  <c r="K100" i="4"/>
  <c r="K99" i="4"/>
  <c r="K98" i="4"/>
  <c r="K97" i="4"/>
  <c r="K96" i="4"/>
  <c r="K95" i="4"/>
  <c r="K94" i="4"/>
  <c r="K93" i="4"/>
  <c r="K92" i="4"/>
  <c r="K91" i="4"/>
  <c r="K90" i="4"/>
  <c r="K89" i="4"/>
  <c r="K88" i="4"/>
  <c r="K87" i="4"/>
  <c r="K86" i="4"/>
  <c r="K85" i="4"/>
  <c r="K84" i="4"/>
  <c r="K83" i="4"/>
  <c r="K82" i="4"/>
  <c r="K81" i="4"/>
  <c r="K80" i="4"/>
  <c r="K79" i="4"/>
  <c r="K78" i="4"/>
  <c r="K77" i="4"/>
  <c r="K76" i="4"/>
  <c r="K75" i="4"/>
  <c r="K74" i="4"/>
  <c r="K73" i="4"/>
  <c r="K72" i="4"/>
  <c r="K71" i="4"/>
  <c r="K70" i="4"/>
  <c r="K69" i="4"/>
  <c r="K68" i="4"/>
  <c r="K67" i="4"/>
  <c r="K66" i="4"/>
  <c r="K65" i="4"/>
  <c r="K64" i="4"/>
  <c r="K63" i="4"/>
  <c r="K62" i="4"/>
  <c r="K61" i="4"/>
  <c r="F169" i="4"/>
  <c r="F168" i="4"/>
  <c r="F167" i="4"/>
  <c r="F166" i="4"/>
  <c r="F165" i="4"/>
  <c r="F164" i="4"/>
  <c r="F163" i="4"/>
  <c r="F162" i="4"/>
  <c r="F161" i="4"/>
  <c r="F160" i="4"/>
  <c r="F159" i="4"/>
  <c r="F158" i="4"/>
  <c r="F157" i="4"/>
  <c r="F156" i="4"/>
  <c r="F155" i="4"/>
  <c r="F154" i="4"/>
  <c r="F153" i="4"/>
  <c r="F152" i="4"/>
  <c r="F151" i="4"/>
  <c r="F150" i="4"/>
  <c r="F149" i="4"/>
  <c r="F148" i="4"/>
  <c r="F147" i="4"/>
  <c r="F146" i="4"/>
  <c r="F145" i="4"/>
  <c r="F144" i="4"/>
  <c r="F143" i="4"/>
  <c r="F142" i="4"/>
  <c r="F141" i="4"/>
  <c r="F140" i="4"/>
  <c r="F139" i="4"/>
  <c r="F138" i="4"/>
  <c r="F137" i="4"/>
  <c r="F136" i="4"/>
  <c r="F135" i="4"/>
  <c r="F134" i="4"/>
  <c r="F133" i="4"/>
  <c r="F132" i="4"/>
  <c r="F131" i="4"/>
  <c r="F130" i="4"/>
  <c r="F129" i="4"/>
  <c r="F128" i="4"/>
  <c r="F127" i="4"/>
  <c r="F126" i="4"/>
  <c r="F125" i="4"/>
  <c r="F124" i="4"/>
  <c r="F123" i="4"/>
  <c r="F122" i="4"/>
  <c r="F121" i="4"/>
  <c r="F120" i="4"/>
  <c r="F119" i="4"/>
  <c r="F118" i="4"/>
  <c r="F117" i="4"/>
  <c r="F116" i="4"/>
  <c r="F115" i="4"/>
  <c r="F114" i="4"/>
  <c r="F113" i="4"/>
  <c r="F112" i="4"/>
  <c r="F111" i="4"/>
  <c r="F110" i="4"/>
  <c r="F109" i="4"/>
  <c r="F108" i="4"/>
  <c r="F107" i="4"/>
  <c r="F106" i="4"/>
  <c r="F105" i="4"/>
  <c r="F104" i="4"/>
  <c r="F103" i="4"/>
  <c r="F102" i="4"/>
  <c r="F101" i="4"/>
  <c r="F100" i="4"/>
  <c r="F99" i="4"/>
  <c r="F98" i="4"/>
  <c r="F97" i="4"/>
  <c r="F96" i="4"/>
  <c r="F95" i="4"/>
  <c r="F94" i="4"/>
  <c r="F93" i="4"/>
  <c r="F92" i="4"/>
  <c r="F91" i="4"/>
  <c r="F90" i="4"/>
  <c r="F89" i="4"/>
  <c r="F88" i="4"/>
  <c r="F87" i="4"/>
  <c r="F86" i="4"/>
  <c r="F85" i="4"/>
  <c r="F84" i="4"/>
  <c r="F83" i="4"/>
  <c r="F82" i="4"/>
  <c r="F81" i="4"/>
  <c r="F80" i="4"/>
  <c r="F79" i="4"/>
  <c r="F78" i="4"/>
  <c r="F77" i="4"/>
  <c r="F76" i="4"/>
  <c r="F75" i="4"/>
  <c r="F74" i="4"/>
  <c r="F73" i="4"/>
  <c r="F72" i="4"/>
  <c r="F71" i="4"/>
  <c r="F70" i="4"/>
  <c r="F69" i="4"/>
  <c r="F68" i="4"/>
  <c r="F67" i="4"/>
  <c r="F66" i="4"/>
  <c r="F65" i="4"/>
  <c r="F64" i="4"/>
  <c r="F63" i="4"/>
  <c r="F62" i="4"/>
  <c r="F61" i="4"/>
  <c r="J153" i="18"/>
  <c r="K153" i="18"/>
  <c r="E153" i="18"/>
  <c r="F153" i="18"/>
  <c r="J120" i="18"/>
  <c r="K120" i="18"/>
  <c r="J121" i="18"/>
  <c r="K121" i="18"/>
  <c r="J122" i="18"/>
  <c r="K122" i="18"/>
  <c r="J123" i="18"/>
  <c r="K123" i="18"/>
  <c r="J124" i="18"/>
  <c r="K124" i="18"/>
  <c r="J125" i="18"/>
  <c r="K125" i="18"/>
  <c r="J126" i="18"/>
  <c r="K126" i="18"/>
  <c r="J127" i="18"/>
  <c r="K127" i="18"/>
  <c r="J128" i="18"/>
  <c r="K128" i="18"/>
  <c r="E120" i="18"/>
  <c r="F120" i="18"/>
  <c r="E121" i="18"/>
  <c r="F121" i="18"/>
  <c r="E122" i="18"/>
  <c r="F122" i="18"/>
  <c r="E123" i="18"/>
  <c r="F123" i="18"/>
  <c r="E124" i="18"/>
  <c r="F124" i="18"/>
  <c r="E125" i="18"/>
  <c r="F125" i="18"/>
  <c r="E126" i="18"/>
  <c r="F126" i="18"/>
  <c r="E127" i="18"/>
  <c r="F127" i="18"/>
  <c r="F154" i="18"/>
  <c r="F155" i="18"/>
  <c r="J119" i="4"/>
  <c r="E119" i="4"/>
  <c r="K58" i="14"/>
  <c r="K57" i="14"/>
  <c r="K56" i="14"/>
  <c r="K55" i="14"/>
  <c r="K54" i="14"/>
  <c r="K53" i="14"/>
  <c r="K52" i="14"/>
  <c r="K51" i="14"/>
  <c r="K50" i="14"/>
  <c r="K49" i="14"/>
  <c r="K48" i="14"/>
  <c r="K47" i="14"/>
  <c r="K46" i="14"/>
  <c r="K45" i="14"/>
  <c r="K44" i="14"/>
  <c r="K43" i="14"/>
  <c r="K42" i="14"/>
  <c r="K41" i="14"/>
  <c r="K40" i="14"/>
  <c r="K39" i="14"/>
  <c r="K38" i="14"/>
  <c r="K37" i="14"/>
  <c r="K36" i="14"/>
  <c r="K35" i="14"/>
  <c r="K34" i="14"/>
  <c r="K33" i="14"/>
  <c r="K32" i="14"/>
  <c r="K31" i="14"/>
  <c r="K30" i="14"/>
  <c r="K29" i="14"/>
  <c r="K28" i="14"/>
  <c r="K27" i="14"/>
  <c r="K26" i="14"/>
  <c r="K25" i="14"/>
  <c r="K24" i="14"/>
  <c r="K23" i="14"/>
  <c r="K22" i="14"/>
  <c r="K21" i="14"/>
  <c r="K20" i="14"/>
  <c r="K19" i="14"/>
  <c r="K18" i="14"/>
  <c r="K17" i="14"/>
  <c r="K16" i="14"/>
  <c r="K15" i="14"/>
  <c r="K14" i="14"/>
  <c r="K13" i="14"/>
  <c r="K12" i="14"/>
  <c r="K11" i="14"/>
  <c r="K10" i="14"/>
  <c r="K9" i="14"/>
  <c r="K8" i="14"/>
  <c r="K7" i="14"/>
  <c r="K6" i="14"/>
  <c r="F58" i="14"/>
  <c r="F57" i="14"/>
  <c r="F56" i="14"/>
  <c r="F55" i="14"/>
  <c r="F54" i="14"/>
  <c r="F53" i="14"/>
  <c r="F52" i="14"/>
  <c r="F51" i="14"/>
  <c r="F50" i="14"/>
  <c r="F49" i="14"/>
  <c r="F48" i="14"/>
  <c r="F47" i="14"/>
  <c r="F46" i="14"/>
  <c r="F45" i="14"/>
  <c r="F44" i="14"/>
  <c r="F43" i="14"/>
  <c r="F42" i="14"/>
  <c r="F41" i="14"/>
  <c r="F40" i="14"/>
  <c r="F39" i="14"/>
  <c r="F38" i="14"/>
  <c r="F37" i="14"/>
  <c r="F36" i="14"/>
  <c r="F35" i="14"/>
  <c r="F34" i="14"/>
  <c r="F33" i="14"/>
  <c r="F32" i="14"/>
  <c r="F31" i="14"/>
  <c r="F30" i="14"/>
  <c r="F29" i="14"/>
  <c r="F28" i="14"/>
  <c r="F27" i="14"/>
  <c r="F26" i="14"/>
  <c r="F25" i="14"/>
  <c r="F24" i="14"/>
  <c r="F23" i="14"/>
  <c r="F22" i="14"/>
  <c r="F21" i="14"/>
  <c r="F20" i="14"/>
  <c r="F19" i="14"/>
  <c r="F18" i="14"/>
  <c r="F17" i="14"/>
  <c r="F16" i="14"/>
  <c r="F15" i="14"/>
  <c r="F14" i="14"/>
  <c r="F13" i="14"/>
  <c r="F12" i="14"/>
  <c r="F11" i="14"/>
  <c r="F10" i="14"/>
  <c r="F9" i="14"/>
  <c r="F8" i="14"/>
  <c r="F7" i="14"/>
  <c r="F6" i="14"/>
  <c r="J34" i="14"/>
  <c r="E34" i="14"/>
  <c r="K60" i="13"/>
  <c r="K59" i="13"/>
  <c r="K58" i="13"/>
  <c r="K57" i="13"/>
  <c r="K56" i="13"/>
  <c r="K55" i="13"/>
  <c r="K54" i="13"/>
  <c r="K53" i="13"/>
  <c r="K52" i="13"/>
  <c r="K51" i="13"/>
  <c r="K50" i="13"/>
  <c r="K49" i="13"/>
  <c r="K48" i="13"/>
  <c r="K47" i="13"/>
  <c r="K46" i="13"/>
  <c r="K45" i="13"/>
  <c r="K44" i="13"/>
  <c r="K43" i="13"/>
  <c r="K42" i="13"/>
  <c r="K41" i="13"/>
  <c r="K40" i="13"/>
  <c r="K39" i="13"/>
  <c r="K38" i="13"/>
  <c r="K37" i="13"/>
  <c r="K36" i="13"/>
  <c r="K35" i="13"/>
  <c r="K34" i="13"/>
  <c r="K33" i="13"/>
  <c r="K32" i="13"/>
  <c r="K31" i="13"/>
  <c r="K30" i="13"/>
  <c r="K29" i="13"/>
  <c r="K28" i="13"/>
  <c r="K27" i="13"/>
  <c r="K26" i="13"/>
  <c r="K25" i="13"/>
  <c r="K24" i="13"/>
  <c r="K23" i="13"/>
  <c r="K22" i="13"/>
  <c r="K21" i="13"/>
  <c r="K20" i="13"/>
  <c r="K19" i="13"/>
  <c r="K18" i="13"/>
  <c r="K17" i="13"/>
  <c r="K16" i="13"/>
  <c r="K15" i="13"/>
  <c r="K14" i="13"/>
  <c r="K13" i="13"/>
  <c r="K12" i="13"/>
  <c r="K11" i="13"/>
  <c r="K10" i="13"/>
  <c r="K9" i="13"/>
  <c r="K8" i="13"/>
  <c r="K7" i="13"/>
  <c r="K6" i="13"/>
  <c r="F60" i="13"/>
  <c r="F59" i="13"/>
  <c r="F58" i="13"/>
  <c r="F57" i="13"/>
  <c r="F56" i="13"/>
  <c r="F55" i="13"/>
  <c r="F54" i="13"/>
  <c r="F53" i="13"/>
  <c r="F52" i="13"/>
  <c r="F51" i="13"/>
  <c r="F50" i="13"/>
  <c r="F49" i="13"/>
  <c r="F48" i="13"/>
  <c r="F47" i="13"/>
  <c r="F46" i="13"/>
  <c r="F45" i="13"/>
  <c r="F44" i="13"/>
  <c r="F43" i="13"/>
  <c r="F42" i="13"/>
  <c r="F41" i="13"/>
  <c r="F40" i="13"/>
  <c r="F39" i="13"/>
  <c r="F38" i="13"/>
  <c r="F37" i="13"/>
  <c r="F36" i="13"/>
  <c r="F35" i="13"/>
  <c r="F34" i="13"/>
  <c r="F33" i="13"/>
  <c r="F32" i="13"/>
  <c r="F31" i="13"/>
  <c r="F30" i="13"/>
  <c r="F29" i="13"/>
  <c r="F28" i="13"/>
  <c r="F27" i="13"/>
  <c r="F26" i="13"/>
  <c r="F25" i="13"/>
  <c r="F24" i="13"/>
  <c r="F23" i="13"/>
  <c r="F22" i="13"/>
  <c r="F21" i="13"/>
  <c r="F20" i="13"/>
  <c r="F19" i="13"/>
  <c r="F18" i="13"/>
  <c r="F17" i="13"/>
  <c r="F16" i="13"/>
  <c r="F15" i="13"/>
  <c r="F14" i="13"/>
  <c r="F13" i="13"/>
  <c r="F12" i="13"/>
  <c r="F11" i="13"/>
  <c r="F10" i="13"/>
  <c r="F9" i="13"/>
  <c r="F8" i="13"/>
  <c r="F7" i="13"/>
  <c r="F6" i="13"/>
  <c r="J35" i="13"/>
  <c r="E35" i="13"/>
  <c r="K60" i="23"/>
  <c r="K59" i="23"/>
  <c r="K58" i="23"/>
  <c r="K57" i="23"/>
  <c r="K56" i="23"/>
  <c r="K55" i="23"/>
  <c r="K54" i="23"/>
  <c r="K53" i="23"/>
  <c r="K52" i="23"/>
  <c r="K51" i="23"/>
  <c r="K50" i="23"/>
  <c r="K49" i="23"/>
  <c r="K48" i="23"/>
  <c r="K47" i="23"/>
  <c r="K46" i="23"/>
  <c r="K45" i="23"/>
  <c r="K44" i="23"/>
  <c r="K43" i="23"/>
  <c r="K42" i="23"/>
  <c r="K41" i="23"/>
  <c r="K40" i="23"/>
  <c r="K39" i="23"/>
  <c r="K38" i="23"/>
  <c r="K37" i="23"/>
  <c r="K36" i="23"/>
  <c r="K35" i="23"/>
  <c r="K34" i="23"/>
  <c r="K33" i="23"/>
  <c r="K32" i="23"/>
  <c r="K31" i="23"/>
  <c r="K30" i="23"/>
  <c r="K29" i="23"/>
  <c r="K28" i="23"/>
  <c r="K27" i="23"/>
  <c r="K26" i="23"/>
  <c r="K25" i="23"/>
  <c r="K24" i="23"/>
  <c r="K23" i="23"/>
  <c r="K22" i="23"/>
  <c r="K21" i="23"/>
  <c r="K20" i="23"/>
  <c r="K19" i="23"/>
  <c r="K18" i="23"/>
  <c r="K17" i="23"/>
  <c r="K16" i="23"/>
  <c r="K15" i="23"/>
  <c r="K14" i="23"/>
  <c r="K13" i="23"/>
  <c r="K12" i="23"/>
  <c r="K11" i="23"/>
  <c r="K10" i="23"/>
  <c r="K9" i="23"/>
  <c r="K8" i="23"/>
  <c r="K7" i="23"/>
  <c r="K6" i="23"/>
  <c r="F60" i="23"/>
  <c r="F59" i="23"/>
  <c r="F58" i="23"/>
  <c r="F57" i="23"/>
  <c r="F56" i="23"/>
  <c r="F55" i="23"/>
  <c r="F54" i="23"/>
  <c r="F53" i="23"/>
  <c r="F52" i="23"/>
  <c r="F51" i="23"/>
  <c r="F50" i="23"/>
  <c r="F49" i="23"/>
  <c r="F48" i="23"/>
  <c r="F47" i="23"/>
  <c r="F46" i="23"/>
  <c r="F45" i="23"/>
  <c r="F44" i="23"/>
  <c r="F43" i="23"/>
  <c r="F42" i="23"/>
  <c r="F41" i="23"/>
  <c r="F40" i="23"/>
  <c r="F39" i="23"/>
  <c r="F38" i="23"/>
  <c r="F37" i="23"/>
  <c r="F35" i="23"/>
  <c r="F34" i="23"/>
  <c r="F33" i="23"/>
  <c r="F32" i="23"/>
  <c r="F31" i="23"/>
  <c r="F30" i="23"/>
  <c r="F29" i="23"/>
  <c r="F28" i="23"/>
  <c r="F27" i="23"/>
  <c r="F26" i="23"/>
  <c r="F25" i="23"/>
  <c r="F24" i="23"/>
  <c r="F23" i="23"/>
  <c r="F22" i="23"/>
  <c r="F21" i="23"/>
  <c r="F20" i="23"/>
  <c r="F19" i="23"/>
  <c r="F18" i="23"/>
  <c r="F17" i="23"/>
  <c r="F16" i="23"/>
  <c r="F15" i="23"/>
  <c r="F14" i="23"/>
  <c r="F13" i="23"/>
  <c r="F12" i="23"/>
  <c r="F11" i="23"/>
  <c r="F10" i="23"/>
  <c r="F9" i="23"/>
  <c r="F8" i="23"/>
  <c r="F7" i="23"/>
  <c r="F6" i="23"/>
  <c r="F36" i="23"/>
  <c r="J35" i="23"/>
  <c r="E35" i="23"/>
  <c r="K170" i="18"/>
  <c r="K169" i="18"/>
  <c r="K168" i="18"/>
  <c r="K167" i="18"/>
  <c r="K166" i="18"/>
  <c r="K165" i="18"/>
  <c r="K164" i="18"/>
  <c r="K163" i="18"/>
  <c r="K162" i="18"/>
  <c r="K161" i="18"/>
  <c r="K160" i="18"/>
  <c r="K159" i="18"/>
  <c r="K158" i="18"/>
  <c r="K157" i="18"/>
  <c r="K156" i="18"/>
  <c r="K155" i="18"/>
  <c r="K154" i="18"/>
  <c r="K152" i="18"/>
  <c r="K151" i="18"/>
  <c r="K150" i="18"/>
  <c r="K149" i="18"/>
  <c r="K148" i="18"/>
  <c r="K147" i="18"/>
  <c r="K146" i="18"/>
  <c r="K145" i="18"/>
  <c r="K144" i="18"/>
  <c r="K143" i="18"/>
  <c r="K142" i="18"/>
  <c r="K141" i="18"/>
  <c r="K140" i="18"/>
  <c r="K139" i="18"/>
  <c r="K138" i="18"/>
  <c r="K137" i="18"/>
  <c r="K136" i="18"/>
  <c r="K135" i="18"/>
  <c r="K134" i="18"/>
  <c r="K133" i="18"/>
  <c r="K132" i="18"/>
  <c r="K131" i="18"/>
  <c r="K130" i="18"/>
  <c r="K129" i="18"/>
  <c r="K119" i="18"/>
  <c r="K118" i="18"/>
  <c r="K117" i="18"/>
  <c r="K116" i="18"/>
  <c r="K115" i="18"/>
  <c r="K114" i="18"/>
  <c r="K113" i="18"/>
  <c r="K112" i="18"/>
  <c r="K111" i="18"/>
  <c r="K110" i="18"/>
  <c r="K109" i="18"/>
  <c r="K108" i="18"/>
  <c r="K107" i="18"/>
  <c r="K106" i="18"/>
  <c r="K105" i="18"/>
  <c r="K104" i="18"/>
  <c r="K103" i="18"/>
  <c r="K102" i="18"/>
  <c r="K101" i="18"/>
  <c r="K100" i="18"/>
  <c r="K99" i="18"/>
  <c r="K98" i="18"/>
  <c r="K97" i="18"/>
  <c r="K96" i="18"/>
  <c r="K95" i="18"/>
  <c r="K94" i="18"/>
  <c r="K93" i="18"/>
  <c r="K92" i="18"/>
  <c r="K91" i="18"/>
  <c r="K90" i="18"/>
  <c r="K89" i="18"/>
  <c r="K88" i="18"/>
  <c r="K87" i="18"/>
  <c r="K86" i="18"/>
  <c r="K85" i="18"/>
  <c r="K84" i="18"/>
  <c r="K83" i="18"/>
  <c r="K82" i="18"/>
  <c r="K81" i="18"/>
  <c r="K80" i="18"/>
  <c r="K79" i="18"/>
  <c r="K78" i="18"/>
  <c r="K77" i="18"/>
  <c r="K76" i="18"/>
  <c r="K75" i="18"/>
  <c r="K74" i="18"/>
  <c r="K73" i="18"/>
  <c r="K72" i="18"/>
  <c r="K71" i="18"/>
  <c r="K70" i="18"/>
  <c r="K69" i="18"/>
  <c r="K68" i="18"/>
  <c r="K67" i="18"/>
  <c r="K66" i="18"/>
  <c r="K65" i="18"/>
  <c r="K64" i="18"/>
  <c r="K63" i="18"/>
  <c r="K62" i="18"/>
  <c r="F170" i="18"/>
  <c r="F169" i="18"/>
  <c r="F168" i="18"/>
  <c r="F167" i="18"/>
  <c r="F166" i="18"/>
  <c r="F165" i="18"/>
  <c r="F164" i="18"/>
  <c r="F163" i="18"/>
  <c r="F162" i="18"/>
  <c r="F161" i="18"/>
  <c r="F160" i="18"/>
  <c r="F159" i="18"/>
  <c r="F158" i="18"/>
  <c r="F157" i="18"/>
  <c r="F156" i="18"/>
  <c r="F152" i="18"/>
  <c r="F151" i="18"/>
  <c r="F150" i="18"/>
  <c r="F149" i="18"/>
  <c r="F148" i="18"/>
  <c r="F147" i="18"/>
  <c r="F146" i="18"/>
  <c r="F145" i="18"/>
  <c r="F144" i="18"/>
  <c r="F143" i="18"/>
  <c r="F142" i="18"/>
  <c r="F141" i="18"/>
  <c r="F140" i="18"/>
  <c r="F139" i="18"/>
  <c r="F138" i="18"/>
  <c r="F137" i="18"/>
  <c r="F136" i="18"/>
  <c r="F135" i="18"/>
  <c r="F134" i="18"/>
  <c r="F133" i="18"/>
  <c r="F132" i="18"/>
  <c r="F131" i="18"/>
  <c r="F130" i="18"/>
  <c r="F129" i="18"/>
  <c r="F128" i="18"/>
  <c r="F119" i="18"/>
  <c r="F118" i="18"/>
  <c r="F117" i="18"/>
  <c r="F116" i="18"/>
  <c r="F115" i="18"/>
  <c r="F114" i="18"/>
  <c r="F113" i="18"/>
  <c r="F112" i="18"/>
  <c r="F111" i="18"/>
  <c r="F110" i="18"/>
  <c r="F109" i="18"/>
  <c r="F108" i="18"/>
  <c r="F107" i="18"/>
  <c r="F106" i="18"/>
  <c r="F105" i="18"/>
  <c r="F104" i="18"/>
  <c r="F103" i="18"/>
  <c r="F102" i="18"/>
  <c r="F101" i="18"/>
  <c r="F100" i="18"/>
  <c r="F99" i="18"/>
  <c r="F98" i="18"/>
  <c r="F97" i="18"/>
  <c r="F96" i="18"/>
  <c r="F95" i="18"/>
  <c r="F94" i="18"/>
  <c r="F93" i="18"/>
  <c r="F92" i="18"/>
  <c r="F91" i="18"/>
  <c r="F90" i="18"/>
  <c r="F89" i="18"/>
  <c r="F88" i="18"/>
  <c r="F87" i="18"/>
  <c r="F86" i="18"/>
  <c r="F85" i="18"/>
  <c r="F84" i="18"/>
  <c r="F83" i="18"/>
  <c r="F82" i="18"/>
  <c r="F81" i="18"/>
  <c r="F80" i="18"/>
  <c r="F79" i="18"/>
  <c r="F78" i="18"/>
  <c r="F77" i="18"/>
  <c r="F76" i="18"/>
  <c r="F75" i="18"/>
  <c r="F74" i="18"/>
  <c r="F73" i="18"/>
  <c r="F72" i="18"/>
  <c r="F71" i="18"/>
  <c r="F70" i="18"/>
  <c r="F69" i="18"/>
  <c r="F68" i="18"/>
  <c r="F67" i="18"/>
  <c r="F66" i="18"/>
  <c r="F65" i="18"/>
  <c r="F64" i="18"/>
  <c r="F63" i="18"/>
  <c r="F62" i="18"/>
  <c r="E73" i="18"/>
  <c r="J73" i="18"/>
  <c r="K113" i="17"/>
  <c r="K112" i="17"/>
  <c r="K111" i="17"/>
  <c r="K110" i="17"/>
  <c r="K109" i="17"/>
  <c r="K108" i="17"/>
  <c r="K107" i="17"/>
  <c r="K106" i="17"/>
  <c r="K105" i="17"/>
  <c r="K104" i="17"/>
  <c r="K103" i="17"/>
  <c r="K102" i="17"/>
  <c r="K101" i="17"/>
  <c r="K100" i="17"/>
  <c r="K99" i="17"/>
  <c r="K98" i="17"/>
  <c r="K97" i="17"/>
  <c r="K96" i="17"/>
  <c r="K95" i="17"/>
  <c r="K94" i="17"/>
  <c r="K93" i="17"/>
  <c r="K92" i="17"/>
  <c r="K91" i="17"/>
  <c r="K90" i="17"/>
  <c r="K89" i="17"/>
  <c r="K88" i="17"/>
  <c r="K87" i="17"/>
  <c r="K86" i="17"/>
  <c r="K85" i="17"/>
  <c r="K84" i="17"/>
  <c r="K83" i="17"/>
  <c r="K82" i="17"/>
  <c r="K81" i="17"/>
  <c r="K80" i="17"/>
  <c r="K79" i="17"/>
  <c r="K78" i="17"/>
  <c r="K77" i="17"/>
  <c r="K76" i="17"/>
  <c r="K75" i="17"/>
  <c r="K74" i="17"/>
  <c r="K73" i="17"/>
  <c r="K72" i="17"/>
  <c r="K71" i="17"/>
  <c r="K70" i="17"/>
  <c r="K69" i="17"/>
  <c r="K68" i="17"/>
  <c r="K67" i="17"/>
  <c r="K66" i="17"/>
  <c r="K65" i="17"/>
  <c r="K64" i="17"/>
  <c r="K63" i="17"/>
  <c r="K62" i="17"/>
  <c r="K61" i="17"/>
  <c r="K60" i="17"/>
  <c r="K59" i="17"/>
  <c r="K58" i="17"/>
  <c r="K57" i="17"/>
  <c r="K56" i="17"/>
  <c r="K55" i="17"/>
  <c r="K54" i="17"/>
  <c r="K53" i="17"/>
  <c r="K52" i="17"/>
  <c r="K51" i="17"/>
  <c r="K50" i="17"/>
  <c r="K49" i="17"/>
  <c r="K48" i="17"/>
  <c r="K47" i="17"/>
  <c r="K46" i="17"/>
  <c r="K45" i="17"/>
  <c r="K44" i="17"/>
  <c r="K43" i="17"/>
  <c r="K42" i="17"/>
  <c r="K41" i="17"/>
  <c r="K40" i="17"/>
  <c r="K39" i="17"/>
  <c r="K38" i="17"/>
  <c r="K37" i="17"/>
  <c r="K36" i="17"/>
  <c r="K35" i="17"/>
  <c r="K34" i="17"/>
  <c r="K33" i="17"/>
  <c r="K32" i="17"/>
  <c r="K31" i="17"/>
  <c r="K30" i="17"/>
  <c r="K29" i="17"/>
  <c r="K28" i="17"/>
  <c r="K27" i="17"/>
  <c r="K26" i="17"/>
  <c r="K25" i="17"/>
  <c r="K24" i="17"/>
  <c r="K23" i="17"/>
  <c r="K22" i="17"/>
  <c r="K21" i="17"/>
  <c r="K20" i="17"/>
  <c r="K19" i="17"/>
  <c r="K18" i="17"/>
  <c r="K17" i="17"/>
  <c r="K16" i="17"/>
  <c r="K15" i="17"/>
  <c r="K14" i="17"/>
  <c r="K13" i="17"/>
  <c r="K12" i="17"/>
  <c r="K11" i="17"/>
  <c r="K10" i="17"/>
  <c r="K9" i="17"/>
  <c r="K8" i="17"/>
  <c r="K7" i="17"/>
  <c r="K6" i="17"/>
  <c r="F113" i="17"/>
  <c r="F112" i="17"/>
  <c r="F111" i="17"/>
  <c r="F110" i="17"/>
  <c r="F109" i="17"/>
  <c r="F108" i="17"/>
  <c r="F107" i="17"/>
  <c r="F106" i="17"/>
  <c r="F105" i="17"/>
  <c r="F104" i="17"/>
  <c r="F103" i="17"/>
  <c r="F102" i="17"/>
  <c r="F101" i="17"/>
  <c r="F100" i="17"/>
  <c r="F99" i="17"/>
  <c r="F98" i="17"/>
  <c r="F97" i="17"/>
  <c r="F96" i="17"/>
  <c r="F95" i="17"/>
  <c r="F94" i="17"/>
  <c r="F93" i="17"/>
  <c r="F92" i="17"/>
  <c r="F91" i="17"/>
  <c r="F90" i="17"/>
  <c r="F89" i="17"/>
  <c r="F88" i="17"/>
  <c r="F87" i="17"/>
  <c r="F86" i="17"/>
  <c r="F85" i="17"/>
  <c r="F84" i="17"/>
  <c r="F83" i="17"/>
  <c r="F82" i="17"/>
  <c r="F81" i="17"/>
  <c r="F80" i="17"/>
  <c r="F79" i="17"/>
  <c r="F78" i="17"/>
  <c r="F77" i="17"/>
  <c r="F76" i="17"/>
  <c r="F75" i="17"/>
  <c r="F74" i="17"/>
  <c r="F73" i="17"/>
  <c r="F72" i="17"/>
  <c r="F71" i="17"/>
  <c r="F70" i="17"/>
  <c r="F69" i="17"/>
  <c r="F68" i="17"/>
  <c r="F67" i="17"/>
  <c r="F66" i="17"/>
  <c r="F65" i="17"/>
  <c r="F64" i="17"/>
  <c r="F63" i="17"/>
  <c r="F62" i="17"/>
  <c r="F61" i="17"/>
  <c r="F60" i="17"/>
  <c r="F59" i="17"/>
  <c r="F58" i="17"/>
  <c r="F57" i="17"/>
  <c r="F56" i="17"/>
  <c r="F55" i="17"/>
  <c r="F54" i="17"/>
  <c r="F53" i="17"/>
  <c r="F52" i="17"/>
  <c r="F51" i="17"/>
  <c r="F50" i="17"/>
  <c r="F49" i="17"/>
  <c r="F48" i="17"/>
  <c r="F47" i="17"/>
  <c r="F46" i="17"/>
  <c r="F45" i="17"/>
  <c r="F44" i="17"/>
  <c r="F43" i="17"/>
  <c r="F42" i="17"/>
  <c r="F41" i="17"/>
  <c r="F40" i="17"/>
  <c r="F39" i="17"/>
  <c r="F38" i="17"/>
  <c r="F37" i="17"/>
  <c r="F36" i="17"/>
  <c r="F35" i="17"/>
  <c r="F34" i="17"/>
  <c r="F33" i="17"/>
  <c r="F32" i="17"/>
  <c r="F31" i="17"/>
  <c r="F30" i="17"/>
  <c r="F29" i="17"/>
  <c r="F28" i="17"/>
  <c r="F27" i="17"/>
  <c r="F26" i="17"/>
  <c r="F25" i="17"/>
  <c r="F24" i="17"/>
  <c r="F23" i="17"/>
  <c r="F22" i="17"/>
  <c r="F21" i="17"/>
  <c r="F20" i="17"/>
  <c r="F19" i="17"/>
  <c r="F18" i="17"/>
  <c r="F17" i="17"/>
  <c r="F16" i="17"/>
  <c r="F15" i="17"/>
  <c r="F14" i="17"/>
  <c r="F13" i="17"/>
  <c r="F12" i="17"/>
  <c r="F11" i="17"/>
  <c r="F10" i="17"/>
  <c r="F9" i="17"/>
  <c r="F8" i="17"/>
  <c r="F7" i="17"/>
  <c r="F6" i="17"/>
  <c r="J47" i="17"/>
  <c r="E47" i="17"/>
  <c r="J40" i="17"/>
  <c r="E40" i="17"/>
  <c r="J33" i="17"/>
  <c r="E33" i="17"/>
  <c r="J29" i="17"/>
  <c r="E29" i="17"/>
  <c r="K113" i="10"/>
  <c r="J113" i="10"/>
  <c r="F113" i="10"/>
  <c r="E113" i="10"/>
  <c r="K97" i="10"/>
  <c r="F97" i="10"/>
  <c r="K85" i="10"/>
  <c r="J85" i="10"/>
  <c r="F85" i="10"/>
  <c r="E85" i="10"/>
  <c r="K99" i="10"/>
  <c r="J99" i="10"/>
  <c r="F99" i="10"/>
  <c r="E99" i="10"/>
  <c r="K71" i="10"/>
  <c r="J71" i="10"/>
  <c r="F71" i="10"/>
  <c r="E71" i="10"/>
  <c r="K48" i="10"/>
  <c r="J48" i="10"/>
  <c r="F48" i="10"/>
  <c r="E48" i="10"/>
  <c r="K41" i="10"/>
  <c r="J41" i="10"/>
  <c r="F41" i="10"/>
  <c r="E41" i="10"/>
  <c r="K34" i="10"/>
  <c r="J34" i="10"/>
  <c r="F34" i="10"/>
  <c r="E34" i="10"/>
  <c r="K114" i="10"/>
  <c r="K112" i="10"/>
  <c r="K111" i="10"/>
  <c r="K110" i="10"/>
  <c r="K109" i="10"/>
  <c r="K108" i="10"/>
  <c r="K107" i="10"/>
  <c r="K106" i="10"/>
  <c r="K105" i="10"/>
  <c r="K104" i="10"/>
  <c r="K103" i="10"/>
  <c r="K102" i="10"/>
  <c r="K101" i="10"/>
  <c r="K100" i="10"/>
  <c r="K98" i="10"/>
  <c r="K96" i="10"/>
  <c r="K95" i="10"/>
  <c r="K94" i="10"/>
  <c r="K93" i="10"/>
  <c r="K92" i="10"/>
  <c r="K91" i="10"/>
  <c r="K90" i="10"/>
  <c r="K89" i="10"/>
  <c r="K88" i="10"/>
  <c r="K87" i="10"/>
  <c r="K86" i="10"/>
  <c r="K84" i="10"/>
  <c r="K83" i="10"/>
  <c r="K82" i="10"/>
  <c r="K81" i="10"/>
  <c r="K80" i="10"/>
  <c r="K79" i="10"/>
  <c r="K78" i="10"/>
  <c r="K77" i="10"/>
  <c r="K76" i="10"/>
  <c r="K75" i="10"/>
  <c r="K74" i="10"/>
  <c r="K73" i="10"/>
  <c r="K72" i="10"/>
  <c r="K70" i="10"/>
  <c r="K69" i="10"/>
  <c r="K68" i="10"/>
  <c r="K67" i="10"/>
  <c r="K66" i="10"/>
  <c r="K65" i="10"/>
  <c r="K64" i="10"/>
  <c r="K63" i="10"/>
  <c r="K62" i="10"/>
  <c r="K61" i="10"/>
  <c r="K60" i="10"/>
  <c r="K59" i="10"/>
  <c r="K58" i="10"/>
  <c r="K57" i="10"/>
  <c r="K56" i="10"/>
  <c r="K55" i="10"/>
  <c r="K54" i="10"/>
  <c r="K53" i="10"/>
  <c r="K52" i="10"/>
  <c r="K51" i="10"/>
  <c r="K50" i="10"/>
  <c r="K49" i="10"/>
  <c r="K47" i="10"/>
  <c r="K46" i="10"/>
  <c r="K45" i="10"/>
  <c r="K44" i="10"/>
  <c r="K43" i="10"/>
  <c r="K42" i="10"/>
  <c r="K40" i="10"/>
  <c r="K39" i="10"/>
  <c r="K38" i="10"/>
  <c r="K37" i="10"/>
  <c r="K36" i="10"/>
  <c r="K35" i="10"/>
  <c r="K33" i="10"/>
  <c r="K32" i="10"/>
  <c r="K31" i="10"/>
  <c r="K30" i="10"/>
  <c r="K29" i="10"/>
  <c r="K28" i="10"/>
  <c r="K27" i="10"/>
  <c r="K26" i="10"/>
  <c r="K25" i="10"/>
  <c r="K24" i="10"/>
  <c r="K23" i="10"/>
  <c r="K22" i="10"/>
  <c r="K21" i="10"/>
  <c r="K20" i="10"/>
  <c r="K19" i="10"/>
  <c r="K18" i="10"/>
  <c r="K17" i="10"/>
  <c r="K16" i="10"/>
  <c r="K15" i="10"/>
  <c r="K14" i="10"/>
  <c r="K13" i="10"/>
  <c r="K12" i="10"/>
  <c r="K11" i="10"/>
  <c r="K10" i="10"/>
  <c r="K9" i="10"/>
  <c r="K8" i="10"/>
  <c r="K7" i="10"/>
  <c r="K6" i="10"/>
  <c r="J28" i="10"/>
  <c r="J29" i="10"/>
  <c r="J30" i="10"/>
  <c r="J31" i="10"/>
  <c r="F114" i="10"/>
  <c r="F112" i="10"/>
  <c r="F111" i="10"/>
  <c r="F110" i="10"/>
  <c r="F109" i="10"/>
  <c r="F108" i="10"/>
  <c r="F107" i="10"/>
  <c r="F106" i="10"/>
  <c r="F105" i="10"/>
  <c r="F104" i="10"/>
  <c r="F103" i="10"/>
  <c r="F102" i="10"/>
  <c r="F101" i="10"/>
  <c r="F100" i="10"/>
  <c r="F98" i="10"/>
  <c r="F96" i="10"/>
  <c r="F95" i="10"/>
  <c r="F94" i="10"/>
  <c r="F93" i="10"/>
  <c r="F92" i="10"/>
  <c r="F91" i="10"/>
  <c r="F90" i="10"/>
  <c r="F89" i="10"/>
  <c r="F88" i="10"/>
  <c r="F87" i="10"/>
  <c r="F86" i="10"/>
  <c r="F84" i="10"/>
  <c r="F83" i="10"/>
  <c r="F82" i="10"/>
  <c r="F81" i="10"/>
  <c r="F80" i="10"/>
  <c r="F79" i="10"/>
  <c r="F78" i="10"/>
  <c r="F77" i="10"/>
  <c r="F76" i="10"/>
  <c r="F75" i="10"/>
  <c r="F74" i="10"/>
  <c r="F73" i="10"/>
  <c r="F72" i="10"/>
  <c r="F70" i="10"/>
  <c r="F69" i="10"/>
  <c r="F68" i="10"/>
  <c r="F67" i="10"/>
  <c r="F66" i="10"/>
  <c r="F65" i="10"/>
  <c r="F64" i="10"/>
  <c r="F63" i="10"/>
  <c r="F62" i="10"/>
  <c r="F61" i="10"/>
  <c r="F60" i="10"/>
  <c r="F59" i="10"/>
  <c r="F58" i="10"/>
  <c r="F57" i="10"/>
  <c r="F56" i="10"/>
  <c r="F55" i="10"/>
  <c r="F54" i="10"/>
  <c r="F53" i="10"/>
  <c r="F52" i="10"/>
  <c r="F51" i="10"/>
  <c r="F50" i="10"/>
  <c r="F49" i="10"/>
  <c r="F47" i="10"/>
  <c r="F46" i="10"/>
  <c r="F45" i="10"/>
  <c r="F44" i="10"/>
  <c r="F43" i="10"/>
  <c r="F42" i="10"/>
  <c r="F40" i="10"/>
  <c r="F39" i="10"/>
  <c r="F38" i="10"/>
  <c r="F37" i="10"/>
  <c r="F36" i="10"/>
  <c r="F35" i="10"/>
  <c r="F33" i="10"/>
  <c r="F32" i="10"/>
  <c r="F31" i="10"/>
  <c r="F30" i="10"/>
  <c r="F29" i="10"/>
  <c r="F28" i="10"/>
  <c r="F27" i="10"/>
  <c r="F26" i="10"/>
  <c r="F25" i="10"/>
  <c r="F24" i="10"/>
  <c r="F23" i="10"/>
  <c r="F22" i="10"/>
  <c r="F21" i="10"/>
  <c r="F20" i="10"/>
  <c r="F19" i="10"/>
  <c r="F18" i="10"/>
  <c r="F17" i="10"/>
  <c r="F16" i="10"/>
  <c r="F15" i="10"/>
  <c r="F14" i="10"/>
  <c r="F13" i="10"/>
  <c r="F12" i="10"/>
  <c r="F11" i="10"/>
  <c r="F10" i="10"/>
  <c r="F9" i="10"/>
  <c r="F8" i="10"/>
  <c r="F7" i="10"/>
  <c r="F6" i="10"/>
  <c r="E30" i="10"/>
  <c r="E122" i="16"/>
  <c r="E121" i="16"/>
  <c r="E120" i="16"/>
  <c r="E119" i="16"/>
  <c r="E118" i="16"/>
  <c r="E117" i="16"/>
  <c r="E116" i="16"/>
  <c r="E115" i="16"/>
  <c r="E114" i="16"/>
  <c r="E113" i="16"/>
  <c r="E112" i="16"/>
  <c r="E111" i="16"/>
  <c r="E110" i="16"/>
  <c r="E109" i="16"/>
  <c r="J122" i="16"/>
  <c r="J121" i="16"/>
  <c r="J120" i="16"/>
  <c r="J119" i="16"/>
  <c r="J118" i="16"/>
  <c r="J117" i="16"/>
  <c r="J116" i="16"/>
  <c r="J115" i="16"/>
  <c r="J114" i="16"/>
  <c r="J113" i="16"/>
  <c r="J112" i="16"/>
  <c r="J111" i="16"/>
  <c r="J110" i="16"/>
  <c r="J109" i="16"/>
  <c r="K122" i="16"/>
  <c r="F122" i="16"/>
  <c r="K121" i="16"/>
  <c r="F121" i="16"/>
  <c r="K120" i="16"/>
  <c r="F120" i="16"/>
  <c r="K119" i="16"/>
  <c r="F119" i="16"/>
  <c r="K118" i="16"/>
  <c r="F118" i="16"/>
  <c r="K117" i="16"/>
  <c r="F117" i="16"/>
  <c r="K116" i="16"/>
  <c r="F116" i="16"/>
  <c r="K115" i="16"/>
  <c r="F115" i="16"/>
  <c r="K114" i="16"/>
  <c r="F114" i="16"/>
  <c r="K113" i="16"/>
  <c r="F113" i="16"/>
  <c r="K112" i="16"/>
  <c r="F112" i="16"/>
  <c r="K111" i="16"/>
  <c r="F111" i="16"/>
  <c r="K110" i="16"/>
  <c r="F110" i="16"/>
  <c r="K109" i="16"/>
  <c r="F109" i="16"/>
  <c r="K93" i="16"/>
  <c r="J93" i="16"/>
  <c r="F93" i="16"/>
  <c r="E93" i="16"/>
  <c r="K79" i="16"/>
  <c r="J79" i="16"/>
  <c r="F79" i="16"/>
  <c r="E79" i="16"/>
  <c r="K108" i="16"/>
  <c r="K107" i="16"/>
  <c r="K106" i="16"/>
  <c r="K105" i="16"/>
  <c r="K104" i="16"/>
  <c r="K103" i="16"/>
  <c r="K102" i="16"/>
  <c r="K101" i="16"/>
  <c r="K100" i="16"/>
  <c r="K99" i="16"/>
  <c r="K98" i="16"/>
  <c r="K97" i="16"/>
  <c r="K96" i="16"/>
  <c r="K95" i="16"/>
  <c r="K94" i="16"/>
  <c r="K92" i="16"/>
  <c r="K91" i="16"/>
  <c r="K90" i="16"/>
  <c r="K89" i="16"/>
  <c r="K88" i="16"/>
  <c r="K87" i="16"/>
  <c r="K86" i="16"/>
  <c r="K85" i="16"/>
  <c r="K84" i="16"/>
  <c r="K83" i="16"/>
  <c r="K82" i="16"/>
  <c r="K81" i="16"/>
  <c r="K80" i="16"/>
  <c r="K78" i="16"/>
  <c r="K77" i="16"/>
  <c r="K76" i="16"/>
  <c r="K75" i="16"/>
  <c r="K74" i="16"/>
  <c r="K73" i="16"/>
  <c r="K72" i="16"/>
  <c r="K71" i="16"/>
  <c r="K70" i="16"/>
  <c r="K69" i="16"/>
  <c r="K68" i="16"/>
  <c r="K67" i="16"/>
  <c r="K66" i="16"/>
  <c r="K65" i="16"/>
  <c r="K64" i="16"/>
  <c r="K63" i="16"/>
  <c r="K62" i="16"/>
  <c r="K61" i="16"/>
  <c r="K60" i="16"/>
  <c r="K59" i="16"/>
  <c r="K58" i="16"/>
  <c r="K57" i="16"/>
  <c r="K56" i="16"/>
  <c r="K55" i="16"/>
  <c r="K54" i="16"/>
  <c r="K53" i="16"/>
  <c r="K52" i="16"/>
  <c r="K51" i="16"/>
  <c r="K50" i="16"/>
  <c r="K49" i="16"/>
  <c r="K48" i="16"/>
  <c r="K47" i="16"/>
  <c r="K46" i="16"/>
  <c r="K45" i="16"/>
  <c r="K44" i="16"/>
  <c r="K43" i="16"/>
  <c r="K42" i="16"/>
  <c r="K41" i="16"/>
  <c r="K40" i="16"/>
  <c r="K39" i="16"/>
  <c r="K38" i="16"/>
  <c r="K37" i="16"/>
  <c r="K36" i="16"/>
  <c r="K35" i="16"/>
  <c r="K34" i="16"/>
  <c r="K33" i="16"/>
  <c r="K32" i="16"/>
  <c r="K31" i="16"/>
  <c r="K30" i="16"/>
  <c r="K29" i="16"/>
  <c r="K28" i="16"/>
  <c r="K27" i="16"/>
  <c r="K26" i="16"/>
  <c r="K25" i="16"/>
  <c r="K24" i="16"/>
  <c r="K23" i="16"/>
  <c r="K22" i="16"/>
  <c r="K21" i="16"/>
  <c r="K20" i="16"/>
  <c r="K19" i="16"/>
  <c r="K18" i="16"/>
  <c r="K17" i="16"/>
  <c r="K16" i="16"/>
  <c r="K15" i="16"/>
  <c r="K14" i="16"/>
  <c r="K13" i="16"/>
  <c r="F108" i="16"/>
  <c r="F107" i="16"/>
  <c r="F106" i="16"/>
  <c r="F105" i="16"/>
  <c r="F104" i="16"/>
  <c r="F103" i="16"/>
  <c r="F102" i="16"/>
  <c r="F101" i="16"/>
  <c r="F100" i="16"/>
  <c r="F99" i="16"/>
  <c r="F98" i="16"/>
  <c r="F97" i="16"/>
  <c r="F96" i="16"/>
  <c r="F95" i="16"/>
  <c r="F94" i="16"/>
  <c r="F92" i="16"/>
  <c r="F91" i="16"/>
  <c r="F90" i="16"/>
  <c r="F89" i="16"/>
  <c r="F88" i="16"/>
  <c r="F87" i="16"/>
  <c r="F86" i="16"/>
  <c r="F85" i="16"/>
  <c r="F84" i="16"/>
  <c r="F83" i="16"/>
  <c r="F82" i="16"/>
  <c r="F81" i="16"/>
  <c r="F80" i="16"/>
  <c r="F78" i="16"/>
  <c r="F77" i="16"/>
  <c r="F76" i="16"/>
  <c r="F75" i="16"/>
  <c r="F74" i="16"/>
  <c r="F73" i="16"/>
  <c r="F72" i="16"/>
  <c r="F71" i="16"/>
  <c r="F70" i="16"/>
  <c r="F69" i="16"/>
  <c r="F68" i="16"/>
  <c r="F67" i="16"/>
  <c r="F66" i="16"/>
  <c r="F65" i="16"/>
  <c r="F64" i="16"/>
  <c r="F63" i="16"/>
  <c r="F62" i="16"/>
  <c r="F61" i="16"/>
  <c r="F60" i="16"/>
  <c r="F59" i="16"/>
  <c r="F58" i="16"/>
  <c r="F57" i="16"/>
  <c r="F56" i="16"/>
  <c r="F55" i="16"/>
  <c r="F54" i="16"/>
  <c r="F53" i="16"/>
  <c r="F52" i="16"/>
  <c r="F51" i="16"/>
  <c r="F50" i="16"/>
  <c r="F49" i="16"/>
  <c r="F48" i="16"/>
  <c r="F47" i="16"/>
  <c r="F46" i="16"/>
  <c r="F45" i="16"/>
  <c r="F44" i="16"/>
  <c r="F43" i="16"/>
  <c r="F42" i="16"/>
  <c r="F41" i="16"/>
  <c r="F40" i="16"/>
  <c r="F39" i="16"/>
  <c r="F38" i="16"/>
  <c r="F37" i="16"/>
  <c r="F36" i="16"/>
  <c r="F35" i="16"/>
  <c r="F34" i="16"/>
  <c r="F33" i="16"/>
  <c r="F32" i="16"/>
  <c r="J48" i="16"/>
  <c r="E48" i="16"/>
  <c r="J41" i="16"/>
  <c r="E41" i="16"/>
  <c r="J34" i="16"/>
  <c r="E34" i="16"/>
  <c r="J30" i="16"/>
  <c r="F30" i="16"/>
  <c r="E30" i="16"/>
  <c r="J8" i="4"/>
  <c r="K8" i="4"/>
  <c r="J9" i="4"/>
  <c r="K9" i="4"/>
  <c r="J10" i="4"/>
  <c r="K10" i="4"/>
  <c r="J11" i="4"/>
  <c r="K11" i="4"/>
  <c r="J12" i="4"/>
  <c r="K12" i="4"/>
  <c r="J13" i="4"/>
  <c r="K13" i="4"/>
  <c r="J14" i="4"/>
  <c r="K14" i="4"/>
  <c r="J15" i="4"/>
  <c r="K15" i="4"/>
  <c r="J16" i="4"/>
  <c r="K16" i="4"/>
  <c r="J17" i="4"/>
  <c r="K17" i="4"/>
  <c r="J18" i="4"/>
  <c r="K18" i="4"/>
  <c r="J19" i="4"/>
  <c r="K19" i="4"/>
  <c r="J20" i="4"/>
  <c r="K20" i="4"/>
  <c r="J21" i="4"/>
  <c r="K21" i="4"/>
  <c r="J22" i="4"/>
  <c r="K22" i="4"/>
  <c r="J23" i="4"/>
  <c r="K23" i="4"/>
  <c r="J24" i="4"/>
  <c r="K24" i="4"/>
  <c r="J25" i="4"/>
  <c r="K25" i="4"/>
  <c r="J26" i="4"/>
  <c r="K26" i="4"/>
  <c r="J27" i="4"/>
  <c r="K27" i="4"/>
  <c r="J28" i="4"/>
  <c r="K28" i="4"/>
  <c r="J29" i="4"/>
  <c r="K29" i="4"/>
  <c r="J30" i="4"/>
  <c r="K30" i="4"/>
  <c r="J31" i="4"/>
  <c r="K31" i="4"/>
  <c r="J32" i="4"/>
  <c r="K32" i="4"/>
  <c r="J33" i="4"/>
  <c r="K33" i="4"/>
  <c r="J34" i="4"/>
  <c r="K34" i="4"/>
  <c r="J35" i="4"/>
  <c r="K35" i="4"/>
  <c r="J36" i="4"/>
  <c r="K36" i="4"/>
  <c r="J37" i="4"/>
  <c r="K37" i="4"/>
  <c r="J39" i="4"/>
  <c r="K39" i="4"/>
  <c r="J40" i="4"/>
  <c r="K40" i="4"/>
  <c r="J41" i="4"/>
  <c r="K41" i="4"/>
  <c r="J42" i="4"/>
  <c r="K42" i="4"/>
  <c r="J43" i="4"/>
  <c r="K43" i="4"/>
  <c r="J44" i="4"/>
  <c r="K44" i="4"/>
  <c r="J45" i="4"/>
  <c r="K45" i="4"/>
  <c r="J46" i="4"/>
  <c r="K46" i="4"/>
  <c r="J47" i="4"/>
  <c r="K47" i="4"/>
  <c r="J48" i="4"/>
  <c r="K48" i="4"/>
  <c r="J49" i="4"/>
  <c r="K49" i="4"/>
  <c r="J50" i="4"/>
  <c r="K50" i="4"/>
  <c r="J51" i="4"/>
  <c r="K51" i="4"/>
  <c r="J52" i="4"/>
  <c r="K52" i="4"/>
  <c r="J53" i="4"/>
  <c r="K53" i="4"/>
  <c r="J54" i="4"/>
  <c r="K54" i="4"/>
  <c r="J55" i="4"/>
  <c r="K55" i="4"/>
  <c r="J61" i="4"/>
  <c r="J62" i="4"/>
  <c r="J63" i="4"/>
  <c r="J64" i="4"/>
  <c r="J65" i="4"/>
  <c r="J66" i="4"/>
  <c r="J67" i="4"/>
  <c r="J68" i="4"/>
  <c r="J69" i="4"/>
  <c r="J70" i="4"/>
  <c r="J71" i="4"/>
  <c r="J74" i="4"/>
  <c r="J75" i="4"/>
  <c r="J76" i="4"/>
  <c r="J77" i="4"/>
  <c r="J78" i="4"/>
  <c r="J79" i="4"/>
  <c r="J80" i="4"/>
  <c r="J81" i="4"/>
  <c r="J82" i="4"/>
  <c r="J83" i="4"/>
  <c r="J84" i="4"/>
  <c r="J85" i="4"/>
  <c r="J86" i="4"/>
  <c r="J87" i="4"/>
  <c r="J88" i="4"/>
  <c r="J89" i="4"/>
  <c r="J90" i="4"/>
  <c r="J91" i="4"/>
  <c r="J92" i="4"/>
  <c r="J93" i="4"/>
  <c r="J94" i="4"/>
  <c r="J95" i="4"/>
  <c r="J96" i="4"/>
  <c r="J97" i="4"/>
  <c r="J98" i="4"/>
  <c r="J99" i="4"/>
  <c r="J100" i="4"/>
  <c r="J101" i="4"/>
  <c r="J102" i="4"/>
  <c r="J103" i="4"/>
  <c r="J104" i="4"/>
  <c r="J105" i="4"/>
  <c r="J106" i="4"/>
  <c r="J107" i="4"/>
  <c r="J108" i="4"/>
  <c r="J109" i="4"/>
  <c r="J110" i="4"/>
  <c r="J111" i="4"/>
  <c r="J112" i="4"/>
  <c r="J113" i="4"/>
  <c r="J114" i="4"/>
  <c r="J115" i="4"/>
  <c r="J116" i="4"/>
  <c r="J117" i="4"/>
  <c r="J118" i="4"/>
  <c r="J120" i="4"/>
  <c r="J121" i="4"/>
  <c r="J122" i="4"/>
  <c r="J123" i="4"/>
  <c r="J127" i="4"/>
  <c r="J128" i="4"/>
  <c r="J129" i="4"/>
  <c r="J130" i="4"/>
  <c r="J131" i="4"/>
  <c r="J132" i="4"/>
  <c r="J133" i="4"/>
  <c r="J134" i="4"/>
  <c r="J135" i="4"/>
  <c r="J136" i="4"/>
  <c r="J137" i="4"/>
  <c r="J138" i="4"/>
  <c r="J139" i="4"/>
  <c r="J140" i="4"/>
  <c r="J141" i="4"/>
  <c r="J142" i="4"/>
  <c r="J143" i="4"/>
  <c r="J144" i="4"/>
  <c r="J145" i="4"/>
  <c r="J146" i="4"/>
  <c r="J147" i="4"/>
  <c r="J148" i="4"/>
  <c r="J149" i="4"/>
  <c r="J150" i="4"/>
  <c r="J151" i="4"/>
  <c r="J153" i="4"/>
  <c r="J154" i="4"/>
  <c r="J155" i="4"/>
  <c r="J156" i="4"/>
  <c r="J157" i="4"/>
  <c r="J158" i="4"/>
  <c r="J159" i="4"/>
  <c r="J160" i="4"/>
  <c r="J161" i="4"/>
  <c r="J162" i="4"/>
  <c r="J163" i="4"/>
  <c r="J164" i="4"/>
  <c r="J165" i="4"/>
  <c r="J166" i="4"/>
  <c r="J167" i="4"/>
  <c r="J168" i="4"/>
  <c r="J169" i="4"/>
  <c r="K7" i="4"/>
  <c r="J7" i="4"/>
  <c r="E169" i="4"/>
  <c r="E168" i="4"/>
  <c r="E167" i="4"/>
  <c r="E166" i="4"/>
  <c r="E165" i="4"/>
  <c r="E164" i="4"/>
  <c r="E163" i="4"/>
  <c r="E162" i="4"/>
  <c r="E161" i="4"/>
  <c r="E160" i="4"/>
  <c r="E159" i="4"/>
  <c r="E158" i="4"/>
  <c r="E157" i="4"/>
  <c r="E156" i="4"/>
  <c r="E155" i="4"/>
  <c r="E154" i="4"/>
  <c r="E153" i="4"/>
  <c r="E151" i="4"/>
  <c r="E150" i="4"/>
  <c r="E149" i="4"/>
  <c r="E148" i="4"/>
  <c r="E147" i="4"/>
  <c r="E146" i="4"/>
  <c r="E145" i="4"/>
  <c r="E144" i="4"/>
  <c r="E143" i="4"/>
  <c r="E142" i="4"/>
  <c r="E141" i="4"/>
  <c r="E140" i="4"/>
  <c r="E139" i="4"/>
  <c r="E138" i="4"/>
  <c r="E137" i="4"/>
  <c r="E136" i="4"/>
  <c r="E135" i="4"/>
  <c r="E134" i="4"/>
  <c r="E133" i="4"/>
  <c r="E132" i="4"/>
  <c r="E131" i="4"/>
  <c r="E130" i="4"/>
  <c r="E129" i="4"/>
  <c r="E128" i="4"/>
  <c r="E127" i="4"/>
  <c r="E123" i="4"/>
  <c r="E122" i="4"/>
  <c r="E121" i="4"/>
  <c r="E120" i="4"/>
  <c r="E118" i="4"/>
  <c r="E117" i="4"/>
  <c r="E116" i="4"/>
  <c r="E115" i="4"/>
  <c r="E114" i="4"/>
  <c r="E113" i="4"/>
  <c r="E112" i="4"/>
  <c r="E111" i="4"/>
  <c r="E110" i="4"/>
  <c r="E109" i="4"/>
  <c r="E108" i="4"/>
  <c r="E107" i="4"/>
  <c r="E106" i="4"/>
  <c r="E105" i="4"/>
  <c r="E104" i="4"/>
  <c r="E103" i="4"/>
  <c r="E102" i="4"/>
  <c r="E101" i="4"/>
  <c r="E100" i="4"/>
  <c r="E99" i="4"/>
  <c r="E98" i="4"/>
  <c r="E97" i="4"/>
  <c r="E96" i="4"/>
  <c r="E95" i="4"/>
  <c r="E94" i="4"/>
  <c r="E93" i="4"/>
  <c r="E92" i="4"/>
  <c r="E91" i="4"/>
  <c r="E90" i="4"/>
  <c r="E89" i="4"/>
  <c r="E88" i="4"/>
  <c r="E87" i="4"/>
  <c r="E86" i="4"/>
  <c r="E85" i="4"/>
  <c r="E84" i="4"/>
  <c r="E83" i="4"/>
  <c r="E82" i="4"/>
  <c r="E81" i="4"/>
  <c r="E80" i="4"/>
  <c r="E79" i="4"/>
  <c r="E78" i="4"/>
  <c r="E77" i="4"/>
  <c r="E76" i="4"/>
  <c r="E75" i="4"/>
  <c r="E71" i="4"/>
  <c r="E70" i="4"/>
  <c r="E69" i="4"/>
  <c r="E68" i="4"/>
  <c r="E67" i="4"/>
  <c r="E66" i="4"/>
  <c r="E65" i="4"/>
  <c r="E64" i="4"/>
  <c r="E63" i="4"/>
  <c r="E62" i="4"/>
  <c r="E61" i="4"/>
  <c r="F55" i="4"/>
  <c r="E55" i="4"/>
  <c r="F54" i="4"/>
  <c r="E54" i="4"/>
  <c r="F53" i="4"/>
  <c r="E53" i="4"/>
  <c r="F52" i="4"/>
  <c r="E52" i="4"/>
  <c r="F51" i="4"/>
  <c r="E51" i="4"/>
  <c r="F50" i="4"/>
  <c r="E50" i="4"/>
  <c r="F49" i="4"/>
  <c r="E49" i="4"/>
  <c r="F48" i="4"/>
  <c r="E48" i="4"/>
  <c r="F47" i="4"/>
  <c r="E47" i="4"/>
  <c r="F46" i="4"/>
  <c r="E46" i="4"/>
  <c r="F45" i="4"/>
  <c r="E45" i="4"/>
  <c r="F44" i="4"/>
  <c r="E44" i="4"/>
  <c r="F43" i="4"/>
  <c r="E43" i="4"/>
  <c r="F42" i="4"/>
  <c r="E42" i="4"/>
  <c r="F41" i="4"/>
  <c r="E41" i="4"/>
  <c r="F40" i="4"/>
  <c r="E40" i="4"/>
  <c r="F39" i="4"/>
  <c r="E39" i="4"/>
  <c r="F37" i="4"/>
  <c r="E37" i="4"/>
  <c r="F36" i="4"/>
  <c r="E36" i="4"/>
  <c r="F35" i="4"/>
  <c r="E35" i="4"/>
  <c r="F34" i="4"/>
  <c r="E34" i="4"/>
  <c r="F33" i="4"/>
  <c r="E33" i="4"/>
  <c r="F32" i="4"/>
  <c r="E32" i="4"/>
  <c r="F31" i="4"/>
  <c r="E31" i="4"/>
  <c r="F30" i="4"/>
  <c r="E30" i="4"/>
  <c r="F29" i="4"/>
  <c r="E29" i="4"/>
  <c r="F28" i="4"/>
  <c r="E28" i="4"/>
  <c r="F27" i="4"/>
  <c r="E27" i="4"/>
  <c r="F26" i="4"/>
  <c r="E26" i="4"/>
  <c r="F25" i="4"/>
  <c r="E25" i="4"/>
  <c r="F24" i="4"/>
  <c r="E24" i="4"/>
  <c r="F23" i="4"/>
  <c r="E23" i="4"/>
  <c r="F22" i="4"/>
  <c r="E22" i="4"/>
  <c r="F21" i="4"/>
  <c r="E21" i="4"/>
  <c r="F20" i="4"/>
  <c r="E20" i="4"/>
  <c r="F19" i="4"/>
  <c r="E19" i="4"/>
  <c r="F18" i="4"/>
  <c r="E18" i="4"/>
  <c r="F17" i="4"/>
  <c r="E17" i="4"/>
  <c r="F16" i="4"/>
  <c r="E16" i="4"/>
  <c r="F15" i="4"/>
  <c r="E15" i="4"/>
  <c r="F14" i="4"/>
  <c r="E14" i="4"/>
  <c r="F13" i="4"/>
  <c r="E13" i="4"/>
  <c r="F12" i="4"/>
  <c r="E12" i="4"/>
  <c r="F11" i="4"/>
  <c r="E11" i="4"/>
  <c r="F10" i="4"/>
  <c r="E10" i="4"/>
  <c r="F9" i="4"/>
  <c r="E9" i="4"/>
  <c r="F8" i="4"/>
  <c r="E8" i="4"/>
  <c r="F7" i="4"/>
  <c r="E7" i="4"/>
  <c r="E7" i="14"/>
  <c r="E8" i="14"/>
  <c r="E9" i="14"/>
  <c r="E10" i="14"/>
  <c r="E11" i="14"/>
  <c r="E12" i="14"/>
  <c r="E13" i="14"/>
  <c r="E14" i="14"/>
  <c r="E15" i="14"/>
  <c r="E16" i="14"/>
  <c r="E17" i="14"/>
  <c r="E18" i="14"/>
  <c r="E19" i="14"/>
  <c r="E20" i="14"/>
  <c r="E21" i="14"/>
  <c r="E22" i="14"/>
  <c r="E23" i="14"/>
  <c r="E24" i="14"/>
  <c r="E25" i="14"/>
  <c r="E26" i="14"/>
  <c r="E27" i="14"/>
  <c r="E28" i="14"/>
  <c r="E29" i="14"/>
  <c r="E30" i="14"/>
  <c r="E31" i="14"/>
  <c r="E32" i="14"/>
  <c r="E33" i="14"/>
  <c r="E35" i="14"/>
  <c r="E36" i="14"/>
  <c r="E37" i="14"/>
  <c r="E38" i="14"/>
  <c r="E39" i="14"/>
  <c r="E40" i="14"/>
  <c r="E41" i="14"/>
  <c r="E42" i="14"/>
  <c r="E43" i="14"/>
  <c r="E44" i="14"/>
  <c r="E45" i="14"/>
  <c r="E46" i="14"/>
  <c r="E47" i="14"/>
  <c r="E48" i="14"/>
  <c r="E49" i="14"/>
  <c r="E50" i="14"/>
  <c r="E51" i="14"/>
  <c r="E52" i="14"/>
  <c r="E53" i="14"/>
  <c r="E54" i="14"/>
  <c r="E55" i="14"/>
  <c r="E56" i="14"/>
  <c r="E57" i="14"/>
  <c r="E58" i="14"/>
  <c r="E6" i="14"/>
  <c r="J38" i="14"/>
  <c r="J39" i="14"/>
  <c r="J40" i="14"/>
  <c r="J41" i="14"/>
  <c r="J42" i="14"/>
  <c r="J43" i="14"/>
  <c r="J44" i="14"/>
  <c r="J45" i="14"/>
  <c r="J46" i="14"/>
  <c r="J47" i="14"/>
  <c r="J48" i="14"/>
  <c r="J49" i="14"/>
  <c r="J37" i="14"/>
  <c r="J51" i="14"/>
  <c r="J52" i="14"/>
  <c r="J53" i="14"/>
  <c r="J54" i="14"/>
  <c r="J55" i="14"/>
  <c r="J56" i="14"/>
  <c r="J57" i="14"/>
  <c r="J58" i="14"/>
  <c r="J50" i="14"/>
  <c r="J30" i="14"/>
  <c r="J31" i="14"/>
  <c r="J32" i="14"/>
  <c r="J33" i="14"/>
  <c r="J35" i="14"/>
  <c r="J36" i="14"/>
  <c r="J29" i="14"/>
  <c r="J7" i="14"/>
  <c r="J8" i="14"/>
  <c r="J9" i="14"/>
  <c r="J10" i="14"/>
  <c r="J11" i="14"/>
  <c r="J12" i="14"/>
  <c r="J13" i="14"/>
  <c r="J14" i="14"/>
  <c r="J15" i="14"/>
  <c r="J16" i="14"/>
  <c r="J17" i="14"/>
  <c r="J18" i="14"/>
  <c r="J19" i="14"/>
  <c r="J20" i="14"/>
  <c r="J21" i="14"/>
  <c r="J22" i="14"/>
  <c r="J23" i="14"/>
  <c r="J24" i="14"/>
  <c r="J25" i="14"/>
  <c r="J26" i="14"/>
  <c r="J27" i="14"/>
  <c r="J28" i="14"/>
  <c r="J6" i="14"/>
  <c r="J7" i="13"/>
  <c r="J8" i="13"/>
  <c r="J9" i="13"/>
  <c r="J10" i="13"/>
  <c r="J11" i="13"/>
  <c r="J12" i="13"/>
  <c r="J13" i="13"/>
  <c r="J14" i="13"/>
  <c r="J15" i="13"/>
  <c r="J16" i="13"/>
  <c r="J17" i="13"/>
  <c r="J18" i="13"/>
  <c r="J19" i="13"/>
  <c r="J20" i="13"/>
  <c r="J21" i="13"/>
  <c r="J22" i="13"/>
  <c r="J23" i="13"/>
  <c r="J24" i="13"/>
  <c r="J25" i="13"/>
  <c r="J26" i="13"/>
  <c r="J27" i="13"/>
  <c r="J28" i="13"/>
  <c r="J29" i="13"/>
  <c r="J30" i="13"/>
  <c r="J31" i="13"/>
  <c r="J32" i="13"/>
  <c r="J33" i="13"/>
  <c r="J34" i="13"/>
  <c r="J36" i="13"/>
  <c r="J37" i="13"/>
  <c r="J38" i="13"/>
  <c r="J39" i="13"/>
  <c r="J40" i="13"/>
  <c r="J41" i="13"/>
  <c r="J42" i="13"/>
  <c r="J43" i="13"/>
  <c r="J44" i="13"/>
  <c r="J45" i="13"/>
  <c r="J46" i="13"/>
  <c r="J47" i="13"/>
  <c r="J48" i="13"/>
  <c r="J49" i="13"/>
  <c r="J50" i="13"/>
  <c r="J51" i="13"/>
  <c r="J52" i="13"/>
  <c r="J53" i="13"/>
  <c r="J54" i="13"/>
  <c r="J55" i="13"/>
  <c r="J56" i="13"/>
  <c r="J57" i="13"/>
  <c r="J58" i="13"/>
  <c r="J59" i="13"/>
  <c r="J60" i="13"/>
  <c r="J6" i="13"/>
  <c r="E52" i="13"/>
  <c r="E53" i="13"/>
  <c r="E54" i="13"/>
  <c r="E55" i="13"/>
  <c r="E56" i="13"/>
  <c r="E57" i="13"/>
  <c r="E58" i="13"/>
  <c r="E59" i="13"/>
  <c r="E60" i="13"/>
  <c r="E51" i="13"/>
  <c r="E39" i="13"/>
  <c r="E40" i="13"/>
  <c r="E41" i="13"/>
  <c r="E42" i="13"/>
  <c r="E43" i="13"/>
  <c r="E44" i="13"/>
  <c r="E45" i="13"/>
  <c r="E46" i="13"/>
  <c r="E47" i="13"/>
  <c r="E48" i="13"/>
  <c r="E49" i="13"/>
  <c r="E50" i="13"/>
  <c r="E38" i="13"/>
  <c r="E31" i="13"/>
  <c r="E32" i="13"/>
  <c r="E33" i="13"/>
  <c r="E34" i="13"/>
  <c r="E36" i="13"/>
  <c r="E37" i="13"/>
  <c r="E30" i="13"/>
  <c r="E7" i="13"/>
  <c r="E8" i="13"/>
  <c r="E9" i="13"/>
  <c r="E10" i="13"/>
  <c r="E11" i="13"/>
  <c r="E12" i="13"/>
  <c r="E13" i="13"/>
  <c r="E14" i="13"/>
  <c r="E15" i="13"/>
  <c r="E16" i="13"/>
  <c r="E17" i="13"/>
  <c r="E18" i="13"/>
  <c r="E19" i="13"/>
  <c r="E20" i="13"/>
  <c r="E21" i="13"/>
  <c r="E22" i="13"/>
  <c r="E23" i="13"/>
  <c r="E24" i="13"/>
  <c r="E25" i="13"/>
  <c r="E26" i="13"/>
  <c r="E27" i="13"/>
  <c r="E28" i="13"/>
  <c r="E29" i="13"/>
  <c r="E6" i="13"/>
  <c r="J7" i="23"/>
  <c r="J8" i="23"/>
  <c r="J9" i="23"/>
  <c r="J10" i="23"/>
  <c r="J11" i="23"/>
  <c r="J12" i="23"/>
  <c r="J13" i="23"/>
  <c r="J14" i="23"/>
  <c r="J15" i="23"/>
  <c r="J16" i="23"/>
  <c r="J17" i="23"/>
  <c r="J18" i="23"/>
  <c r="J19" i="23"/>
  <c r="J20" i="23"/>
  <c r="J21" i="23"/>
  <c r="J22" i="23"/>
  <c r="J23" i="23"/>
  <c r="J24" i="23"/>
  <c r="J25" i="23"/>
  <c r="J26" i="23"/>
  <c r="J27" i="23"/>
  <c r="J28" i="23"/>
  <c r="J29" i="23"/>
  <c r="J30" i="23"/>
  <c r="J31" i="23"/>
  <c r="J32" i="23"/>
  <c r="J33" i="23"/>
  <c r="J34" i="23"/>
  <c r="J36" i="23"/>
  <c r="J37" i="23"/>
  <c r="J38" i="23"/>
  <c r="J39" i="23"/>
  <c r="J40" i="23"/>
  <c r="J41" i="23"/>
  <c r="J42" i="23"/>
  <c r="J43" i="23"/>
  <c r="J44" i="23"/>
  <c r="J45" i="23"/>
  <c r="J46" i="23"/>
  <c r="J47" i="23"/>
  <c r="J48" i="23"/>
  <c r="J49" i="23"/>
  <c r="J50" i="23"/>
  <c r="J51" i="23"/>
  <c r="J52" i="23"/>
  <c r="J53" i="23"/>
  <c r="J54" i="23"/>
  <c r="J55" i="23"/>
  <c r="J56" i="23"/>
  <c r="J57" i="23"/>
  <c r="J58" i="23"/>
  <c r="J59" i="23"/>
  <c r="J60" i="23"/>
  <c r="J6" i="23"/>
  <c r="E52" i="23"/>
  <c r="E53" i="23"/>
  <c r="E54" i="23"/>
  <c r="E55" i="23"/>
  <c r="E56" i="23"/>
  <c r="E57" i="23"/>
  <c r="E58" i="23"/>
  <c r="E59" i="23"/>
  <c r="E60" i="23"/>
  <c r="E51" i="23"/>
  <c r="E39" i="23"/>
  <c r="E40" i="23"/>
  <c r="E41" i="23"/>
  <c r="E42" i="23"/>
  <c r="E43" i="23"/>
  <c r="E44" i="23"/>
  <c r="E45" i="23"/>
  <c r="E46" i="23"/>
  <c r="E47" i="23"/>
  <c r="E48" i="23"/>
  <c r="E49" i="23"/>
  <c r="E50" i="23"/>
  <c r="E38" i="23"/>
  <c r="E31" i="23"/>
  <c r="E32" i="23"/>
  <c r="E33" i="23"/>
  <c r="E34" i="23"/>
  <c r="E36" i="23"/>
  <c r="E37" i="23"/>
  <c r="E30" i="23"/>
  <c r="E7" i="23"/>
  <c r="E8" i="23"/>
  <c r="E9" i="23"/>
  <c r="E10" i="23"/>
  <c r="E11" i="23"/>
  <c r="E12" i="23"/>
  <c r="E13" i="23"/>
  <c r="E14" i="23"/>
  <c r="E15" i="23"/>
  <c r="E16" i="23"/>
  <c r="E17" i="23"/>
  <c r="E18" i="23"/>
  <c r="E19" i="23"/>
  <c r="E20" i="23"/>
  <c r="E21" i="23"/>
  <c r="E22" i="23"/>
  <c r="E23" i="23"/>
  <c r="E24" i="23"/>
  <c r="E25" i="23"/>
  <c r="E26" i="23"/>
  <c r="E27" i="23"/>
  <c r="E28" i="23"/>
  <c r="E29" i="23"/>
  <c r="E6" i="23"/>
  <c r="J63" i="18"/>
  <c r="J64" i="18"/>
  <c r="J65" i="18"/>
  <c r="J66" i="18"/>
  <c r="J67" i="18"/>
  <c r="J68" i="18"/>
  <c r="J69" i="18"/>
  <c r="J70" i="18"/>
  <c r="J71" i="18"/>
  <c r="J72" i="18"/>
  <c r="J74" i="18"/>
  <c r="J75" i="18"/>
  <c r="J76" i="18"/>
  <c r="J77" i="18"/>
  <c r="J78" i="18"/>
  <c r="J79" i="18"/>
  <c r="J80" i="18"/>
  <c r="J81" i="18"/>
  <c r="J82" i="18"/>
  <c r="J83" i="18"/>
  <c r="J84" i="18"/>
  <c r="J85" i="18"/>
  <c r="J86" i="18"/>
  <c r="J87" i="18"/>
  <c r="J88" i="18"/>
  <c r="J89" i="18"/>
  <c r="J90" i="18"/>
  <c r="J91" i="18"/>
  <c r="J92" i="18"/>
  <c r="J93" i="18"/>
  <c r="J94" i="18"/>
  <c r="J95" i="18"/>
  <c r="J96" i="18"/>
  <c r="J97" i="18"/>
  <c r="J98" i="18"/>
  <c r="J99" i="18"/>
  <c r="J100" i="18"/>
  <c r="J101" i="18"/>
  <c r="J102" i="18"/>
  <c r="J103" i="18"/>
  <c r="J104" i="18"/>
  <c r="J105" i="18"/>
  <c r="J106" i="18"/>
  <c r="J107" i="18"/>
  <c r="J108" i="18"/>
  <c r="J109" i="18"/>
  <c r="J110" i="18"/>
  <c r="J111" i="18"/>
  <c r="J112" i="18"/>
  <c r="J113" i="18"/>
  <c r="J114" i="18"/>
  <c r="J115" i="18"/>
  <c r="J116" i="18"/>
  <c r="J117" i="18"/>
  <c r="J118" i="18"/>
  <c r="J119" i="18"/>
  <c r="J129" i="18"/>
  <c r="J130" i="18"/>
  <c r="J131" i="18"/>
  <c r="J132" i="18"/>
  <c r="J133" i="18"/>
  <c r="J134" i="18"/>
  <c r="J135" i="18"/>
  <c r="J136" i="18"/>
  <c r="J137" i="18"/>
  <c r="J138" i="18"/>
  <c r="J139" i="18"/>
  <c r="J140" i="18"/>
  <c r="J141" i="18"/>
  <c r="J142" i="18"/>
  <c r="J143" i="18"/>
  <c r="J144" i="18"/>
  <c r="J145" i="18"/>
  <c r="J146" i="18"/>
  <c r="J149" i="18"/>
  <c r="J150" i="18"/>
  <c r="J151" i="18"/>
  <c r="J152" i="18"/>
  <c r="J154" i="18"/>
  <c r="J155" i="18"/>
  <c r="J156" i="18"/>
  <c r="J157" i="18"/>
  <c r="J158" i="18"/>
  <c r="J159" i="18"/>
  <c r="J160" i="18"/>
  <c r="J161" i="18"/>
  <c r="J162" i="18"/>
  <c r="J163" i="18"/>
  <c r="J164" i="18"/>
  <c r="J165" i="18"/>
  <c r="J166" i="18"/>
  <c r="J167" i="18"/>
  <c r="J168" i="18"/>
  <c r="J169" i="18"/>
  <c r="J170" i="18"/>
  <c r="J62" i="18"/>
  <c r="E170" i="18"/>
  <c r="E169" i="18"/>
  <c r="E168" i="18"/>
  <c r="E166" i="18"/>
  <c r="E167" i="18"/>
  <c r="E165" i="18"/>
  <c r="E152" i="18"/>
  <c r="E154" i="18"/>
  <c r="E155" i="18"/>
  <c r="E156" i="18"/>
  <c r="E157" i="18"/>
  <c r="E158" i="18"/>
  <c r="E159" i="18"/>
  <c r="E160" i="18"/>
  <c r="E161" i="18"/>
  <c r="E162" i="18"/>
  <c r="E163" i="18"/>
  <c r="E164" i="18"/>
  <c r="E151" i="18"/>
  <c r="E145" i="18"/>
  <c r="E146" i="18"/>
  <c r="E147" i="18"/>
  <c r="E148" i="18"/>
  <c r="E149" i="18"/>
  <c r="E150" i="18"/>
  <c r="E144" i="18"/>
  <c r="E135" i="18"/>
  <c r="E136" i="18"/>
  <c r="E137" i="18"/>
  <c r="E138" i="18"/>
  <c r="E139" i="18"/>
  <c r="E140" i="18"/>
  <c r="E141" i="18"/>
  <c r="E142" i="18"/>
  <c r="E143" i="18"/>
  <c r="E134" i="18"/>
  <c r="E108" i="18"/>
  <c r="E109" i="18"/>
  <c r="E110" i="18"/>
  <c r="E111" i="18"/>
  <c r="E112" i="18"/>
  <c r="E113" i="18"/>
  <c r="E114" i="18"/>
  <c r="E115" i="18"/>
  <c r="E116" i="18"/>
  <c r="E117" i="18"/>
  <c r="E118" i="18"/>
  <c r="E119" i="18"/>
  <c r="E128" i="18"/>
  <c r="E129" i="18"/>
  <c r="E130" i="18"/>
  <c r="E131" i="18"/>
  <c r="E132" i="18"/>
  <c r="E133" i="18"/>
  <c r="E107" i="18"/>
  <c r="E63" i="18"/>
  <c r="E64" i="18"/>
  <c r="E65" i="18"/>
  <c r="E66" i="18"/>
  <c r="E67" i="18"/>
  <c r="E68" i="18"/>
  <c r="E69" i="18"/>
  <c r="E70" i="18"/>
  <c r="E71" i="18"/>
  <c r="E72" i="18"/>
  <c r="E74" i="18"/>
  <c r="E75" i="18"/>
  <c r="E76" i="18"/>
  <c r="E77" i="18"/>
  <c r="E78" i="18"/>
  <c r="E79" i="18"/>
  <c r="E80" i="18"/>
  <c r="E81" i="18"/>
  <c r="E82" i="18"/>
  <c r="E83" i="18"/>
  <c r="E84" i="18"/>
  <c r="E85" i="18"/>
  <c r="E86" i="18"/>
  <c r="E87" i="18"/>
  <c r="E88" i="18"/>
  <c r="E89" i="18"/>
  <c r="E90" i="18"/>
  <c r="E91" i="18"/>
  <c r="E92" i="18"/>
  <c r="E93" i="18"/>
  <c r="E94" i="18"/>
  <c r="E95" i="18"/>
  <c r="E96" i="18"/>
  <c r="E97" i="18"/>
  <c r="E98" i="18"/>
  <c r="E99" i="18"/>
  <c r="E100" i="18"/>
  <c r="E101" i="18"/>
  <c r="E102" i="18"/>
  <c r="E103" i="18"/>
  <c r="E104" i="18"/>
  <c r="E105" i="18"/>
  <c r="E106" i="18"/>
  <c r="E62" i="18"/>
  <c r="J9" i="18"/>
  <c r="K9" i="18"/>
  <c r="J10" i="18"/>
  <c r="K10" i="18"/>
  <c r="J11" i="18"/>
  <c r="K11" i="18"/>
  <c r="J12" i="18"/>
  <c r="K12" i="18"/>
  <c r="J13" i="18"/>
  <c r="K13" i="18"/>
  <c r="J14" i="18"/>
  <c r="K14" i="18"/>
  <c r="J15" i="18"/>
  <c r="K15" i="18"/>
  <c r="J16" i="18"/>
  <c r="K16" i="18"/>
  <c r="J17" i="18"/>
  <c r="K17" i="18"/>
  <c r="J18" i="18"/>
  <c r="K18" i="18"/>
  <c r="J19" i="18"/>
  <c r="K19" i="18"/>
  <c r="J20" i="18"/>
  <c r="K20" i="18"/>
  <c r="J21" i="18"/>
  <c r="K21" i="18"/>
  <c r="J22" i="18"/>
  <c r="K22" i="18"/>
  <c r="J23" i="18"/>
  <c r="K23" i="18"/>
  <c r="J24" i="18"/>
  <c r="K24" i="18"/>
  <c r="J25" i="18"/>
  <c r="K25" i="18"/>
  <c r="J26" i="18"/>
  <c r="K26" i="18"/>
  <c r="J27" i="18"/>
  <c r="K27" i="18"/>
  <c r="J28" i="18"/>
  <c r="K28" i="18"/>
  <c r="J29" i="18"/>
  <c r="K29" i="18"/>
  <c r="J30" i="18"/>
  <c r="K30" i="18"/>
  <c r="J31" i="18"/>
  <c r="K31" i="18"/>
  <c r="J32" i="18"/>
  <c r="K32" i="18"/>
  <c r="J33" i="18"/>
  <c r="K33" i="18"/>
  <c r="J34" i="18"/>
  <c r="K34" i="18"/>
  <c r="J35" i="18"/>
  <c r="K35" i="18"/>
  <c r="J36" i="18"/>
  <c r="J37" i="18"/>
  <c r="J38" i="18"/>
  <c r="J40" i="18"/>
  <c r="J41" i="18"/>
  <c r="K41" i="18"/>
  <c r="J42" i="18"/>
  <c r="K42" i="18"/>
  <c r="J43" i="18"/>
  <c r="K43" i="18"/>
  <c r="J44" i="18"/>
  <c r="K44" i="18"/>
  <c r="J45" i="18"/>
  <c r="K45" i="18"/>
  <c r="J46" i="18"/>
  <c r="K46" i="18"/>
  <c r="J47" i="18"/>
  <c r="K47" i="18"/>
  <c r="J48" i="18"/>
  <c r="K48" i="18"/>
  <c r="J49" i="18"/>
  <c r="K49" i="18"/>
  <c r="J50" i="18"/>
  <c r="K50" i="18"/>
  <c r="J51" i="18"/>
  <c r="K51" i="18"/>
  <c r="J52" i="18"/>
  <c r="K52" i="18"/>
  <c r="J53" i="18"/>
  <c r="K53" i="18"/>
  <c r="J54" i="18"/>
  <c r="K54" i="18"/>
  <c r="J55" i="18"/>
  <c r="K55" i="18"/>
  <c r="J56" i="18"/>
  <c r="K56" i="18"/>
  <c r="K8" i="18"/>
  <c r="J8" i="18"/>
  <c r="E56" i="18"/>
  <c r="E55" i="18"/>
  <c r="E54" i="18"/>
  <c r="E52" i="18"/>
  <c r="E53" i="18"/>
  <c r="E51" i="18"/>
  <c r="E49" i="18"/>
  <c r="E50" i="18"/>
  <c r="E48" i="18"/>
  <c r="E47" i="18"/>
  <c r="E46" i="18"/>
  <c r="E43" i="18"/>
  <c r="E44" i="18"/>
  <c r="E45" i="18"/>
  <c r="E42" i="18"/>
  <c r="E37" i="18"/>
  <c r="E38" i="18"/>
  <c r="E40" i="18"/>
  <c r="E41" i="18"/>
  <c r="E36" i="18"/>
  <c r="E29" i="18"/>
  <c r="E30" i="18"/>
  <c r="E31" i="18"/>
  <c r="E32" i="18"/>
  <c r="E33" i="18"/>
  <c r="E34" i="18"/>
  <c r="E35" i="18"/>
  <c r="E28" i="18"/>
  <c r="E20" i="18"/>
  <c r="E21" i="18"/>
  <c r="E22" i="18"/>
  <c r="E23" i="18"/>
  <c r="E24" i="18"/>
  <c r="E25" i="18"/>
  <c r="E26" i="18"/>
  <c r="E27" i="18"/>
  <c r="E19" i="18"/>
  <c r="F9" i="18"/>
  <c r="F10" i="18"/>
  <c r="F11" i="18"/>
  <c r="F12" i="18"/>
  <c r="F13" i="18"/>
  <c r="F14" i="18"/>
  <c r="F15" i="18"/>
  <c r="F16" i="18"/>
  <c r="F17" i="18"/>
  <c r="F18" i="18"/>
  <c r="F19" i="18"/>
  <c r="F20" i="18"/>
  <c r="F21" i="18"/>
  <c r="F22" i="18"/>
  <c r="F23" i="18"/>
  <c r="F24" i="18"/>
  <c r="F25" i="18"/>
  <c r="F26" i="18"/>
  <c r="F27" i="18"/>
  <c r="F28" i="18"/>
  <c r="F29" i="18"/>
  <c r="F30" i="18"/>
  <c r="F31" i="18"/>
  <c r="F32" i="18"/>
  <c r="F33" i="18"/>
  <c r="F34" i="18"/>
  <c r="F35" i="18"/>
  <c r="F41" i="18"/>
  <c r="F42" i="18"/>
  <c r="F43" i="18"/>
  <c r="F44" i="18"/>
  <c r="F45" i="18"/>
  <c r="F46" i="18"/>
  <c r="F47" i="18"/>
  <c r="F48" i="18"/>
  <c r="F49" i="18"/>
  <c r="F50" i="18"/>
  <c r="F51" i="18"/>
  <c r="F52" i="18"/>
  <c r="F53" i="18"/>
  <c r="F54" i="18"/>
  <c r="F55" i="18"/>
  <c r="F56" i="18"/>
  <c r="E9" i="18"/>
  <c r="E10" i="18"/>
  <c r="E11" i="18"/>
  <c r="E12" i="18"/>
  <c r="E13" i="18"/>
  <c r="E14" i="18"/>
  <c r="E15" i="18"/>
  <c r="E16" i="18"/>
  <c r="E17" i="18"/>
  <c r="E18" i="18"/>
  <c r="E8" i="18"/>
  <c r="F8" i="18"/>
  <c r="J59" i="17"/>
  <c r="J60" i="17"/>
  <c r="J61" i="17"/>
  <c r="J62" i="17"/>
  <c r="J63" i="17"/>
  <c r="J64" i="17"/>
  <c r="J65" i="17"/>
  <c r="J66" i="17"/>
  <c r="J67" i="17"/>
  <c r="J68" i="17"/>
  <c r="J69" i="17"/>
  <c r="J70" i="17"/>
  <c r="J71" i="17"/>
  <c r="J58" i="17"/>
  <c r="J73" i="17"/>
  <c r="J74" i="17"/>
  <c r="J75" i="17"/>
  <c r="J76" i="17"/>
  <c r="J77" i="17"/>
  <c r="J78" i="17"/>
  <c r="J79" i="17"/>
  <c r="J80" i="17"/>
  <c r="J81" i="17"/>
  <c r="J82" i="17"/>
  <c r="J83" i="17"/>
  <c r="J84" i="17"/>
  <c r="J85" i="17"/>
  <c r="J72" i="17"/>
  <c r="J7" i="17"/>
  <c r="J8" i="17"/>
  <c r="J9" i="17"/>
  <c r="J10" i="17"/>
  <c r="J11" i="17"/>
  <c r="J12" i="17"/>
  <c r="J13" i="17"/>
  <c r="J14" i="17"/>
  <c r="J15" i="17"/>
  <c r="J16" i="17"/>
  <c r="J17" i="17"/>
  <c r="J18" i="17"/>
  <c r="J19" i="17"/>
  <c r="J20" i="17"/>
  <c r="J21" i="17"/>
  <c r="J22" i="17"/>
  <c r="J23" i="17"/>
  <c r="J24" i="17"/>
  <c r="J25" i="17"/>
  <c r="J26" i="17"/>
  <c r="J27" i="17"/>
  <c r="J28" i="17"/>
  <c r="J30" i="17"/>
  <c r="J31" i="17"/>
  <c r="J32" i="17"/>
  <c r="J34" i="17"/>
  <c r="J35" i="17"/>
  <c r="J36" i="17"/>
  <c r="J37" i="17"/>
  <c r="J38" i="17"/>
  <c r="J39" i="17"/>
  <c r="J41" i="17"/>
  <c r="J42" i="17"/>
  <c r="J43" i="17"/>
  <c r="J44" i="17"/>
  <c r="J45" i="17"/>
  <c r="J46" i="17"/>
  <c r="J48" i="17"/>
  <c r="J49" i="17"/>
  <c r="J50" i="17"/>
  <c r="J51" i="17"/>
  <c r="J52" i="17"/>
  <c r="J53" i="17"/>
  <c r="J54" i="17"/>
  <c r="J55" i="17"/>
  <c r="J56" i="17"/>
  <c r="J57" i="17"/>
  <c r="J86" i="17"/>
  <c r="J87" i="17"/>
  <c r="J88" i="17"/>
  <c r="J89" i="17"/>
  <c r="J90" i="17"/>
  <c r="J91" i="17"/>
  <c r="J92" i="17"/>
  <c r="J93" i="17"/>
  <c r="J94" i="17"/>
  <c r="J95" i="17"/>
  <c r="J96" i="17"/>
  <c r="J97" i="17"/>
  <c r="J98" i="17"/>
  <c r="J99" i="17"/>
  <c r="J100" i="17"/>
  <c r="J101" i="17"/>
  <c r="J102" i="17"/>
  <c r="J103" i="17"/>
  <c r="J105" i="17"/>
  <c r="J106" i="17"/>
  <c r="J107" i="17"/>
  <c r="J108" i="17"/>
  <c r="J109" i="17"/>
  <c r="J110" i="17"/>
  <c r="J113" i="17"/>
  <c r="J6" i="17"/>
  <c r="E58" i="17"/>
  <c r="E60" i="17"/>
  <c r="E61" i="17"/>
  <c r="E62" i="17"/>
  <c r="E63" i="17"/>
  <c r="E64" i="17"/>
  <c r="E65" i="17"/>
  <c r="E66" i="17"/>
  <c r="E67" i="17"/>
  <c r="E68" i="17"/>
  <c r="E69" i="17"/>
  <c r="E70" i="17"/>
  <c r="E71" i="17"/>
  <c r="E59" i="17"/>
  <c r="E102" i="17"/>
  <c r="E103" i="17"/>
  <c r="E105" i="17"/>
  <c r="E106" i="17"/>
  <c r="E107" i="17"/>
  <c r="E108" i="17"/>
  <c r="E109" i="17"/>
  <c r="E110" i="17"/>
  <c r="E113" i="17"/>
  <c r="E100" i="17"/>
  <c r="E101" i="17"/>
  <c r="E90" i="17"/>
  <c r="E91" i="17"/>
  <c r="E92" i="17"/>
  <c r="E93" i="17"/>
  <c r="E94" i="17"/>
  <c r="E95" i="17"/>
  <c r="E96" i="17"/>
  <c r="E97" i="17"/>
  <c r="E98" i="17"/>
  <c r="E99" i="17"/>
  <c r="E86" i="17"/>
  <c r="E87" i="17"/>
  <c r="E88" i="17"/>
  <c r="E89" i="17"/>
  <c r="E78" i="17"/>
  <c r="E79" i="17"/>
  <c r="E80" i="17"/>
  <c r="E81" i="17"/>
  <c r="E82" i="17"/>
  <c r="E83" i="17"/>
  <c r="E84" i="17"/>
  <c r="E85" i="17"/>
  <c r="E72" i="17"/>
  <c r="E73" i="17"/>
  <c r="E74" i="17"/>
  <c r="E75" i="17"/>
  <c r="E76" i="17"/>
  <c r="E77" i="17"/>
  <c r="E57" i="17"/>
  <c r="E56" i="17"/>
  <c r="E55" i="17"/>
  <c r="E54" i="17"/>
  <c r="E53" i="17"/>
  <c r="E52" i="17"/>
  <c r="E51" i="17"/>
  <c r="E50" i="17"/>
  <c r="E49" i="17"/>
  <c r="E48" i="17"/>
  <c r="E46" i="17"/>
  <c r="E45" i="17"/>
  <c r="E44" i="17"/>
  <c r="E43" i="17"/>
  <c r="E42" i="17"/>
  <c r="E41" i="17"/>
  <c r="E39" i="17"/>
  <c r="E38" i="17"/>
  <c r="E37" i="17"/>
  <c r="E36" i="17"/>
  <c r="E35" i="17"/>
  <c r="E34" i="17"/>
  <c r="E32" i="17"/>
  <c r="E31" i="17"/>
  <c r="E30" i="17"/>
  <c r="E28" i="17"/>
  <c r="E27" i="17"/>
  <c r="E26" i="17"/>
  <c r="E25" i="17"/>
  <c r="E24" i="17"/>
  <c r="E23" i="17"/>
  <c r="E22" i="17"/>
  <c r="E21" i="17"/>
  <c r="E20" i="17"/>
  <c r="E19" i="17"/>
  <c r="E18" i="17"/>
  <c r="E17" i="17"/>
  <c r="E16" i="17"/>
  <c r="E15" i="17"/>
  <c r="E14" i="17"/>
  <c r="E13" i="17"/>
  <c r="E12" i="17"/>
  <c r="E11" i="17"/>
  <c r="E10" i="17"/>
  <c r="E9" i="17"/>
  <c r="E8" i="17"/>
  <c r="E7" i="17"/>
  <c r="E6" i="17"/>
  <c r="J103" i="10"/>
  <c r="J104" i="10"/>
  <c r="J105" i="10"/>
  <c r="J106" i="10"/>
  <c r="J107" i="10"/>
  <c r="J108" i="10"/>
  <c r="J109" i="10"/>
  <c r="J110" i="10"/>
  <c r="J112" i="10"/>
  <c r="J114" i="10"/>
  <c r="J101" i="10"/>
  <c r="J102" i="10"/>
  <c r="J88" i="10"/>
  <c r="J89" i="10"/>
  <c r="J90" i="10"/>
  <c r="J91" i="10"/>
  <c r="J92" i="10"/>
  <c r="J93" i="10"/>
  <c r="J94" i="10"/>
  <c r="J95" i="10"/>
  <c r="J96" i="10"/>
  <c r="J98" i="10"/>
  <c r="J100" i="10"/>
  <c r="J87" i="10"/>
  <c r="J74" i="10"/>
  <c r="J75" i="10"/>
  <c r="J76" i="10"/>
  <c r="J77" i="10"/>
  <c r="J78" i="10"/>
  <c r="J79" i="10"/>
  <c r="J80" i="10"/>
  <c r="J81" i="10"/>
  <c r="J82" i="10"/>
  <c r="J83" i="10"/>
  <c r="J84" i="10"/>
  <c r="J86" i="10"/>
  <c r="J73" i="10"/>
  <c r="J60" i="10"/>
  <c r="J61" i="10"/>
  <c r="J62" i="10"/>
  <c r="J63" i="10"/>
  <c r="J64" i="10"/>
  <c r="J65" i="10"/>
  <c r="J66" i="10"/>
  <c r="J67" i="10"/>
  <c r="J68" i="10"/>
  <c r="J69" i="10"/>
  <c r="J70" i="10"/>
  <c r="J72" i="10"/>
  <c r="J59" i="10"/>
  <c r="J58" i="10"/>
  <c r="J57" i="10"/>
  <c r="J56" i="10"/>
  <c r="J55" i="10"/>
  <c r="J54" i="10"/>
  <c r="J53" i="10"/>
  <c r="J52" i="10"/>
  <c r="J51" i="10"/>
  <c r="J50" i="10"/>
  <c r="J49" i="10"/>
  <c r="J47" i="10"/>
  <c r="J46" i="10"/>
  <c r="J45" i="10"/>
  <c r="J44" i="10"/>
  <c r="J43" i="10"/>
  <c r="J42" i="10"/>
  <c r="J40" i="10"/>
  <c r="J39" i="10"/>
  <c r="J38" i="10"/>
  <c r="J37" i="10"/>
  <c r="J36" i="10"/>
  <c r="J35" i="10"/>
  <c r="J33" i="10"/>
  <c r="J32" i="10"/>
  <c r="J27" i="10"/>
  <c r="J26" i="10"/>
  <c r="J25" i="10"/>
  <c r="J24" i="10"/>
  <c r="J23" i="10"/>
  <c r="J22" i="10"/>
  <c r="J21" i="10"/>
  <c r="J20" i="10"/>
  <c r="J19" i="10"/>
  <c r="J18" i="10"/>
  <c r="J17" i="10"/>
  <c r="J16" i="10"/>
  <c r="J15" i="10"/>
  <c r="J14" i="10"/>
  <c r="J13" i="10"/>
  <c r="J12" i="10"/>
  <c r="J11" i="10"/>
  <c r="J10" i="10"/>
  <c r="J9" i="10"/>
  <c r="J8" i="10"/>
  <c r="J7" i="10"/>
  <c r="J6" i="10"/>
  <c r="E102" i="10"/>
  <c r="E103" i="10"/>
  <c r="E104" i="10"/>
  <c r="E105" i="10"/>
  <c r="E106" i="10"/>
  <c r="E107" i="10"/>
  <c r="E108" i="10"/>
  <c r="E109" i="10"/>
  <c r="E110" i="10"/>
  <c r="E112" i="10"/>
  <c r="E114" i="10"/>
  <c r="E101" i="10"/>
  <c r="E90" i="10"/>
  <c r="E91" i="10"/>
  <c r="E92" i="10"/>
  <c r="E93" i="10"/>
  <c r="E94" i="10"/>
  <c r="E95" i="10"/>
  <c r="E96" i="10"/>
  <c r="E98" i="10"/>
  <c r="E100" i="10"/>
  <c r="E87" i="10"/>
  <c r="E88" i="10"/>
  <c r="E89" i="10"/>
  <c r="E74" i="10"/>
  <c r="E75" i="10"/>
  <c r="E76" i="10"/>
  <c r="E77" i="10"/>
  <c r="E78" i="10"/>
  <c r="E79" i="10"/>
  <c r="E80" i="10"/>
  <c r="E81" i="10"/>
  <c r="E82" i="10"/>
  <c r="E83" i="10"/>
  <c r="E84" i="10"/>
  <c r="E86" i="10"/>
  <c r="E73" i="10"/>
  <c r="E65" i="10"/>
  <c r="E66" i="10"/>
  <c r="E67" i="10"/>
  <c r="E68" i="10"/>
  <c r="E69" i="10"/>
  <c r="E70" i="10"/>
  <c r="E72" i="10"/>
  <c r="E59" i="10"/>
  <c r="E60" i="10"/>
  <c r="E61" i="10"/>
  <c r="E62" i="10"/>
  <c r="E63" i="10"/>
  <c r="E64" i="10"/>
  <c r="E58" i="10"/>
  <c r="E57" i="10"/>
  <c r="E56" i="10"/>
  <c r="E55" i="10"/>
  <c r="E54" i="10"/>
  <c r="E53" i="10"/>
  <c r="E52" i="10"/>
  <c r="E51" i="10"/>
  <c r="E50" i="10"/>
  <c r="E49" i="10"/>
  <c r="E47" i="10"/>
  <c r="E46" i="10"/>
  <c r="E45" i="10"/>
  <c r="E44" i="10"/>
  <c r="E43" i="10"/>
  <c r="E42" i="10"/>
  <c r="E40" i="10"/>
  <c r="E39" i="10"/>
  <c r="E38" i="10"/>
  <c r="E37" i="10"/>
  <c r="E36" i="10"/>
  <c r="E35" i="10"/>
  <c r="E33" i="10"/>
  <c r="E32" i="10"/>
  <c r="E31" i="10"/>
  <c r="E29" i="10"/>
  <c r="E28" i="10"/>
  <c r="E27" i="10"/>
  <c r="E26" i="10"/>
  <c r="E25" i="10"/>
  <c r="E24" i="10"/>
  <c r="E23" i="10"/>
  <c r="E22" i="10"/>
  <c r="E21" i="10"/>
  <c r="E20" i="10"/>
  <c r="E19" i="10"/>
  <c r="E18" i="10"/>
  <c r="E17" i="10"/>
  <c r="E16" i="10"/>
  <c r="E15" i="10"/>
  <c r="E14" i="10"/>
  <c r="E13" i="10"/>
  <c r="E12" i="10"/>
  <c r="E11" i="10"/>
  <c r="E10" i="10"/>
  <c r="E9" i="10"/>
  <c r="E8" i="10"/>
  <c r="E7" i="10"/>
  <c r="E6" i="10"/>
  <c r="J96" i="16"/>
  <c r="J97" i="16"/>
  <c r="J98" i="16"/>
  <c r="J99" i="16"/>
  <c r="J100" i="16"/>
  <c r="J101" i="16"/>
  <c r="J102" i="16"/>
  <c r="J103" i="16"/>
  <c r="J104" i="16"/>
  <c r="J105" i="16"/>
  <c r="J106" i="16"/>
  <c r="J107" i="16"/>
  <c r="J108" i="16"/>
  <c r="J95" i="16"/>
  <c r="J82" i="16"/>
  <c r="J83" i="16"/>
  <c r="J84" i="16"/>
  <c r="J85" i="16"/>
  <c r="J86" i="16"/>
  <c r="J87" i="16"/>
  <c r="J88" i="16"/>
  <c r="J89" i="16"/>
  <c r="J90" i="16"/>
  <c r="J91" i="16"/>
  <c r="J92" i="16"/>
  <c r="J94" i="16"/>
  <c r="J81" i="16"/>
  <c r="J68" i="16"/>
  <c r="J69" i="16"/>
  <c r="J70" i="16"/>
  <c r="J71" i="16"/>
  <c r="J72" i="16"/>
  <c r="J73" i="16"/>
  <c r="J74" i="16"/>
  <c r="J75" i="16"/>
  <c r="J76" i="16"/>
  <c r="J77" i="16"/>
  <c r="J78" i="16"/>
  <c r="J80" i="16"/>
  <c r="J67" i="16"/>
  <c r="J63" i="16"/>
  <c r="J64" i="16"/>
  <c r="J65" i="16"/>
  <c r="J66" i="16"/>
  <c r="J62" i="16"/>
  <c r="J60" i="16"/>
  <c r="J61" i="16"/>
  <c r="J59" i="16"/>
  <c r="J51" i="16"/>
  <c r="J52" i="16"/>
  <c r="J53" i="16"/>
  <c r="J54" i="16"/>
  <c r="J55" i="16"/>
  <c r="J56" i="16"/>
  <c r="J57" i="16"/>
  <c r="J58" i="16"/>
  <c r="J50" i="16"/>
  <c r="J44" i="16"/>
  <c r="J45" i="16"/>
  <c r="J46" i="16"/>
  <c r="J47" i="16"/>
  <c r="J49" i="16"/>
  <c r="J43" i="16"/>
  <c r="J40" i="16"/>
  <c r="J42" i="16"/>
  <c r="J39" i="16"/>
  <c r="J37" i="16"/>
  <c r="J38" i="16"/>
  <c r="J36" i="16"/>
  <c r="J33" i="16"/>
  <c r="J35" i="16"/>
  <c r="J32" i="16"/>
  <c r="J29" i="16"/>
  <c r="J31" i="16"/>
  <c r="J28" i="16"/>
  <c r="J7" i="16"/>
  <c r="J8" i="16"/>
  <c r="J9" i="16"/>
  <c r="J10" i="16"/>
  <c r="J11" i="16"/>
  <c r="J12" i="16"/>
  <c r="J13" i="16"/>
  <c r="J14" i="16"/>
  <c r="J15" i="16"/>
  <c r="J16" i="16"/>
  <c r="J17" i="16"/>
  <c r="J18" i="16"/>
  <c r="J19" i="16"/>
  <c r="J20" i="16"/>
  <c r="J21" i="16"/>
  <c r="J22" i="16"/>
  <c r="J23" i="16"/>
  <c r="J24" i="16"/>
  <c r="J25" i="16"/>
  <c r="J26" i="16"/>
  <c r="J27" i="16"/>
  <c r="J6" i="16"/>
  <c r="E96" i="16"/>
  <c r="E97" i="16"/>
  <c r="E98" i="16"/>
  <c r="E99" i="16"/>
  <c r="E100" i="16"/>
  <c r="E101" i="16"/>
  <c r="E102" i="16"/>
  <c r="E103" i="16"/>
  <c r="E104" i="16"/>
  <c r="E105" i="16"/>
  <c r="E106" i="16"/>
  <c r="E107" i="16"/>
  <c r="E108" i="16"/>
  <c r="E95" i="16"/>
  <c r="E82" i="16"/>
  <c r="E83" i="16"/>
  <c r="E84" i="16"/>
  <c r="E85" i="16"/>
  <c r="E86" i="16"/>
  <c r="E87" i="16"/>
  <c r="E88" i="16"/>
  <c r="E89" i="16"/>
  <c r="E90" i="16"/>
  <c r="E91" i="16"/>
  <c r="E92" i="16"/>
  <c r="E94" i="16"/>
  <c r="E81" i="16"/>
  <c r="E68" i="16"/>
  <c r="E69" i="16"/>
  <c r="E70" i="16"/>
  <c r="E71" i="16"/>
  <c r="E72" i="16"/>
  <c r="E73" i="16"/>
  <c r="E74" i="16"/>
  <c r="E75" i="16"/>
  <c r="E76" i="16"/>
  <c r="E77" i="16"/>
  <c r="E78" i="16"/>
  <c r="E80" i="16"/>
  <c r="E67" i="16"/>
  <c r="E63" i="16"/>
  <c r="E64" i="16"/>
  <c r="E65" i="16"/>
  <c r="E66" i="16"/>
  <c r="E62" i="16"/>
  <c r="E60" i="16"/>
  <c r="E61" i="16"/>
  <c r="E59" i="16"/>
  <c r="E51" i="16"/>
  <c r="E52" i="16"/>
  <c r="E53" i="16"/>
  <c r="E54" i="16"/>
  <c r="E55" i="16"/>
  <c r="E56" i="16"/>
  <c r="E57" i="16"/>
  <c r="E58" i="16"/>
  <c r="E50" i="16"/>
  <c r="E44" i="16"/>
  <c r="E45" i="16"/>
  <c r="E46" i="16"/>
  <c r="E47" i="16"/>
  <c r="E49" i="16"/>
  <c r="E43" i="16"/>
  <c r="E40" i="16"/>
  <c r="E42" i="16"/>
  <c r="E39" i="16"/>
  <c r="E37" i="16"/>
  <c r="E38" i="16"/>
  <c r="E36" i="16"/>
  <c r="E33" i="16"/>
  <c r="E35" i="16"/>
  <c r="E32" i="16"/>
  <c r="E29" i="16"/>
  <c r="E31" i="16"/>
  <c r="E28" i="16"/>
  <c r="E7" i="16"/>
  <c r="E8" i="16"/>
  <c r="E9" i="16"/>
  <c r="E10" i="16"/>
  <c r="E11" i="16"/>
  <c r="E12" i="16"/>
  <c r="E13" i="16"/>
  <c r="E14" i="16"/>
  <c r="E15" i="16"/>
  <c r="E16" i="16"/>
  <c r="E17" i="16"/>
  <c r="E18" i="16"/>
  <c r="E19" i="16"/>
  <c r="E20" i="16"/>
  <c r="E21" i="16"/>
  <c r="E22" i="16"/>
  <c r="E23" i="16"/>
  <c r="E24" i="16"/>
  <c r="E25" i="16"/>
  <c r="E26" i="16"/>
  <c r="E27" i="16"/>
  <c r="E6" i="16"/>
  <c r="K12" i="16"/>
  <c r="K11" i="16"/>
  <c r="K10" i="16"/>
  <c r="K9" i="16"/>
  <c r="K8" i="16"/>
  <c r="K7" i="16"/>
  <c r="K6" i="16"/>
  <c r="F31" i="16"/>
  <c r="F29" i="16"/>
  <c r="F28" i="16"/>
  <c r="F27" i="16"/>
  <c r="F26" i="16"/>
  <c r="F25" i="16"/>
  <c r="F24" i="16"/>
  <c r="F23" i="16"/>
  <c r="F21" i="16"/>
  <c r="F20" i="16"/>
  <c r="F19" i="16"/>
  <c r="F18" i="16"/>
  <c r="F17" i="16"/>
  <c r="F16" i="16"/>
  <c r="F15" i="16"/>
  <c r="F14" i="16"/>
  <c r="F13" i="16"/>
  <c r="F12" i="16"/>
  <c r="F11" i="16"/>
  <c r="F10" i="16"/>
  <c r="F9" i="16"/>
  <c r="F8" i="16"/>
  <c r="F7" i="16"/>
  <c r="F6" i="16"/>
</calcChain>
</file>

<file path=xl/sharedStrings.xml><?xml version="1.0" encoding="utf-8"?>
<sst xmlns="http://schemas.openxmlformats.org/spreadsheetml/2006/main" count="1095" uniqueCount="314">
  <si>
    <t>Commencing Students</t>
  </si>
  <si>
    <t>All Students</t>
  </si>
  <si>
    <t>Doctorate by Research</t>
  </si>
  <si>
    <t>Doctorate by Coursework</t>
  </si>
  <si>
    <t>Master's by Research</t>
  </si>
  <si>
    <t>Master's by Coursework</t>
  </si>
  <si>
    <t>Postgrad. Qual/Prelim.</t>
  </si>
  <si>
    <t>Grad.(Post) Dip. - new area</t>
  </si>
  <si>
    <t>Grad.(Post) Dip. - ext area</t>
  </si>
  <si>
    <t>Graduate Certificate</t>
  </si>
  <si>
    <t>Bachelor's Graduate Entry</t>
  </si>
  <si>
    <t>Bachelor's Honours</t>
  </si>
  <si>
    <t>Bachelor's Pass</t>
  </si>
  <si>
    <t>Associate Degree</t>
  </si>
  <si>
    <t>Advanced Diploma (AQF)</t>
  </si>
  <si>
    <t>Diploma (AQF)</t>
  </si>
  <si>
    <t>Other undergraduate award courses</t>
  </si>
  <si>
    <t>Enabling courses</t>
  </si>
  <si>
    <t>Non-award courses</t>
  </si>
  <si>
    <t>TOTAL</t>
  </si>
  <si>
    <t>Males</t>
  </si>
  <si>
    <t>Internal</t>
  </si>
  <si>
    <t>External</t>
  </si>
  <si>
    <t>Multi-modal</t>
  </si>
  <si>
    <t>Full-time</t>
  </si>
  <si>
    <t>Part-time</t>
  </si>
  <si>
    <t>Aboriginal or Torres Strait Islander</t>
  </si>
  <si>
    <t>Not Aboriginal or Torres Strait Islander</t>
  </si>
  <si>
    <t>Not stated</t>
  </si>
  <si>
    <t>Australian</t>
  </si>
  <si>
    <t>New Zealand</t>
  </si>
  <si>
    <t>Permanent Resident</t>
  </si>
  <si>
    <t>Overseas</t>
  </si>
  <si>
    <t>Humanitarian Visa</t>
  </si>
  <si>
    <t>Total Domestic</t>
  </si>
  <si>
    <t>Total Overseas</t>
  </si>
  <si>
    <t>Not a course of special interest</t>
  </si>
  <si>
    <t>A general nursing course required for initial registration</t>
  </si>
  <si>
    <t>A course providing initial teacher training</t>
  </si>
  <si>
    <t>A course in clinical psychology (as defined in the Commonwealth Grant Scheme Guidelines)</t>
  </si>
  <si>
    <t>Public Universities</t>
  </si>
  <si>
    <t>Natural and Physical Sciences</t>
  </si>
  <si>
    <t>Information Technology</t>
  </si>
  <si>
    <t>Engineering and Related Technologies</t>
  </si>
  <si>
    <t>Architecture and Building</t>
  </si>
  <si>
    <t>Agriculture, Environmental and Related Studies</t>
  </si>
  <si>
    <t>Health</t>
  </si>
  <si>
    <t>Education</t>
  </si>
  <si>
    <t>Management and Commerce</t>
  </si>
  <si>
    <t>Society and Culture</t>
  </si>
  <si>
    <t>Creative Arts</t>
  </si>
  <si>
    <t>Food, Hospitality and Personal Services</t>
  </si>
  <si>
    <t>New South Wales</t>
  </si>
  <si>
    <t>Charles Sturt University</t>
  </si>
  <si>
    <t>Macquarie University</t>
  </si>
  <si>
    <t>Southern Cross University</t>
  </si>
  <si>
    <t>Victoria</t>
  </si>
  <si>
    <t>La Trobe University</t>
  </si>
  <si>
    <t>Monash University</t>
  </si>
  <si>
    <t>RMIT University</t>
  </si>
  <si>
    <t>Swinburne University of Technology</t>
  </si>
  <si>
    <t>The University of Melbourne</t>
  </si>
  <si>
    <t>Victoria University</t>
  </si>
  <si>
    <t>Queensland</t>
  </si>
  <si>
    <t>Griffith University</t>
  </si>
  <si>
    <t>James Cook University</t>
  </si>
  <si>
    <t>Queensland University of Technology</t>
  </si>
  <si>
    <t>The University of Queensland</t>
  </si>
  <si>
    <t>University of Southern Queensland</t>
  </si>
  <si>
    <t>University of the Sunshine Coast</t>
  </si>
  <si>
    <t>Western Australia</t>
  </si>
  <si>
    <t>Edith Cowan University</t>
  </si>
  <si>
    <t>Murdoch University</t>
  </si>
  <si>
    <t>The University of Western Australia</t>
  </si>
  <si>
    <t>South Australia</t>
  </si>
  <si>
    <t>The University of Adelaide</t>
  </si>
  <si>
    <t>University of South Australia</t>
  </si>
  <si>
    <t>Tasmania</t>
  </si>
  <si>
    <t>University of Tasmania</t>
  </si>
  <si>
    <t>Northern Territory</t>
  </si>
  <si>
    <t>Australian Capital Territory</t>
  </si>
  <si>
    <t>The Australian National University</t>
  </si>
  <si>
    <t>University of Canberra</t>
  </si>
  <si>
    <t>Multi-State</t>
  </si>
  <si>
    <t>Macleay College</t>
  </si>
  <si>
    <t>Sydney College of Divinity</t>
  </si>
  <si>
    <t>Holmes Institute</t>
  </si>
  <si>
    <t>Holmesglen Institute of TAFE</t>
  </si>
  <si>
    <t>Marcus Oldham College</t>
  </si>
  <si>
    <t>Melbourne Institute of Technology</t>
  </si>
  <si>
    <t>Bond University</t>
  </si>
  <si>
    <t>Christian Heritage College</t>
  </si>
  <si>
    <t>The University of Notre Dame Australia</t>
  </si>
  <si>
    <t>Australian College of Theology</t>
  </si>
  <si>
    <t>Commencing Student Load</t>
  </si>
  <si>
    <t>All Student Load</t>
  </si>
  <si>
    <t>Total EFTSL</t>
  </si>
  <si>
    <t>No.</t>
  </si>
  <si>
    <t>% of total</t>
  </si>
  <si>
    <t>Level of Course</t>
  </si>
  <si>
    <t>Type of Attendance</t>
  </si>
  <si>
    <t>Citizenship</t>
  </si>
  <si>
    <t>Students undertaking Special Courses</t>
  </si>
  <si>
    <t>Total New South Wales</t>
  </si>
  <si>
    <t>Total Victoria</t>
  </si>
  <si>
    <t>Total Queensland</t>
  </si>
  <si>
    <t>Total Western Australia</t>
  </si>
  <si>
    <t>Total South Australia</t>
  </si>
  <si>
    <t xml:space="preserve">Total Tasmania </t>
  </si>
  <si>
    <t>Total Northern Territory</t>
  </si>
  <si>
    <t>Total Australian Capital Territory</t>
  </si>
  <si>
    <t>Total Multi-State</t>
  </si>
  <si>
    <t>CONTENTS</t>
  </si>
  <si>
    <t>&lt;Back to contents&gt;</t>
  </si>
  <si>
    <t>Broad Discipline Group</t>
  </si>
  <si>
    <t xml:space="preserve"> &lt;Back to contents&gt;</t>
  </si>
  <si>
    <t>EFTSL</t>
  </si>
  <si>
    <t xml:space="preserve">Public Universities </t>
  </si>
  <si>
    <t>Total Postgraduate</t>
  </si>
  <si>
    <t>Total Undergraduate</t>
  </si>
  <si>
    <t>State of Institution</t>
  </si>
  <si>
    <t xml:space="preserve">Total EFTSL </t>
  </si>
  <si>
    <t xml:space="preserve">TOTAL </t>
  </si>
  <si>
    <t>Broad Field of Education (Domestic students)</t>
  </si>
  <si>
    <t>Broad Field of Education (Overseas students)</t>
  </si>
  <si>
    <t>Broad Field of Education (Indigenous students)</t>
  </si>
  <si>
    <t>Canberra Institute of Technology</t>
  </si>
  <si>
    <t>Deakin University</t>
  </si>
  <si>
    <t>Mixed Field Programs</t>
  </si>
  <si>
    <t>Postgraduate Cross Institution Programs</t>
  </si>
  <si>
    <t>Undergraduate Cross Institution Programs</t>
  </si>
  <si>
    <t>np not published.</t>
  </si>
  <si>
    <t>Total Domestic Onshore</t>
  </si>
  <si>
    <t>Study Group Australia Pty Ltd</t>
  </si>
  <si>
    <t>Other</t>
  </si>
  <si>
    <t>Low SES (postcode measure)</t>
  </si>
  <si>
    <t>Regional</t>
  </si>
  <si>
    <t>Remote</t>
  </si>
  <si>
    <t>Tabor College NSW</t>
  </si>
  <si>
    <t>Box Hill Institute</t>
  </si>
  <si>
    <t>Monash College</t>
  </si>
  <si>
    <t>Jazz Music Institute</t>
  </si>
  <si>
    <t>Curtin College</t>
  </si>
  <si>
    <t>Tabor Adelaide</t>
  </si>
  <si>
    <t>Australian Catholic University</t>
  </si>
  <si>
    <t>Unknown</t>
  </si>
  <si>
    <t>Master's (Extended)</t>
  </si>
  <si>
    <t>Photography Studies College (Melbourne)</t>
  </si>
  <si>
    <t>TAFE SA</t>
  </si>
  <si>
    <t>Sydney Institute of Traditional Chinese Medicine</t>
  </si>
  <si>
    <t>TAFE Queensland</t>
  </si>
  <si>
    <t>All Higher Education Institutions</t>
  </si>
  <si>
    <t>Private Universities and Non-University Higher Education Institutions</t>
  </si>
  <si>
    <t>University of Divinity</t>
  </si>
  <si>
    <t>The University of New England</t>
  </si>
  <si>
    <t>The University of Newcastle</t>
  </si>
  <si>
    <t>Flinders University</t>
  </si>
  <si>
    <t>Australian College of Applied Psychology</t>
  </si>
  <si>
    <t>Australian Institute of Music</t>
  </si>
  <si>
    <t>National Art School</t>
  </si>
  <si>
    <t>Sydney Institute of Business and Technology</t>
  </si>
  <si>
    <t>The Australian College of Physical Education</t>
  </si>
  <si>
    <t>Chisholm Institute</t>
  </si>
  <si>
    <t>Collarts</t>
  </si>
  <si>
    <t>Leo Cussen Institute</t>
  </si>
  <si>
    <t>William Angliss Institute of TAFE</t>
  </si>
  <si>
    <t>Australian Institute of Professional Counsellors</t>
  </si>
  <si>
    <t>Endeavour College of Natural Health</t>
  </si>
  <si>
    <t>Eynesbury</t>
  </si>
  <si>
    <t>International College of Hotel Management</t>
  </si>
  <si>
    <t>Western Sydney University</t>
  </si>
  <si>
    <t>Australasian College of Health and Wellness</t>
  </si>
  <si>
    <t>Australian Film, Television and Radio School</t>
  </si>
  <si>
    <t>Excelsia College</t>
  </si>
  <si>
    <t>The National Institute of Dramatic Art</t>
  </si>
  <si>
    <t>South Aust Institute of Business &amp; Technology</t>
  </si>
  <si>
    <t>The University of Sydney</t>
  </si>
  <si>
    <t>University of New South Wales</t>
  </si>
  <si>
    <t>University of Wollongong</t>
  </si>
  <si>
    <t>CQUniversity</t>
  </si>
  <si>
    <t>Academy of Information Technology</t>
  </si>
  <si>
    <t>Alphacrucis College</t>
  </si>
  <si>
    <t>Australian Academy of Music and Performing Arts</t>
  </si>
  <si>
    <t>Campion College</t>
  </si>
  <si>
    <t>International College of Management, Sydney</t>
  </si>
  <si>
    <t>JMC Academy</t>
  </si>
  <si>
    <t>Kaplan Higher Education</t>
  </si>
  <si>
    <t>Kent Institute Australia</t>
  </si>
  <si>
    <t>Moore Theological College</t>
  </si>
  <si>
    <t>Morling College</t>
  </si>
  <si>
    <t>Nan Tien Institute</t>
  </si>
  <si>
    <t>S P Jain School of Global Management</t>
  </si>
  <si>
    <t>TAFE NSW</t>
  </si>
  <si>
    <t>The College of Law</t>
  </si>
  <si>
    <t>Think: Colleges Pty Ltd</t>
  </si>
  <si>
    <t>UTS:INSEARCH</t>
  </si>
  <si>
    <t>Universal Business School Sydney (UBSS)</t>
  </si>
  <si>
    <t>Australian Guild of Music Education Inc.</t>
  </si>
  <si>
    <t>Eastern College Australia</t>
  </si>
  <si>
    <t>MIECAT</t>
  </si>
  <si>
    <t>Stotts Colleges</t>
  </si>
  <si>
    <t>The Cairnmillar Institute</t>
  </si>
  <si>
    <t>VIT (Victorian Institute of Technology)</t>
  </si>
  <si>
    <t>Gestalt Therapy Brisbane</t>
  </si>
  <si>
    <t>North Metropolitan TAFE</t>
  </si>
  <si>
    <t>Perth Bible College</t>
  </si>
  <si>
    <t>Adelaide Central School of Art</t>
  </si>
  <si>
    <t>Adelaide College of Divinity</t>
  </si>
  <si>
    <t>Australian Institute of Business</t>
  </si>
  <si>
    <t>Carnegie Mellon University Australia</t>
  </si>
  <si>
    <t>Le Cordon Bleu Australia</t>
  </si>
  <si>
    <t>Torrens University Australia</t>
  </si>
  <si>
    <t>(b) A course of study in medicine, completion of which would allow provisional registration as a medical practitioner by an authority of a State, a territory or the Commonwealth.</t>
  </si>
  <si>
    <t>(c) A course of study in veterinary science, completion of which would satisfy the academic requirements for registration as a veterinary surgeon orveterinary practitioner by an authority of a State, a Territory or the Commonwealth.</t>
  </si>
  <si>
    <t>(d) A course of study in dentistry, completion of which would satisfy the academic requirements for registration as a dentist by an authority of a State, a territory or the Commonwealth.</t>
  </si>
  <si>
    <r>
      <t>A course leading to provisional registration as a medical practitioner</t>
    </r>
    <r>
      <rPr>
        <vertAlign val="superscript"/>
        <sz val="10"/>
        <rFont val="Arial"/>
        <family val="2"/>
      </rPr>
      <t>(b)</t>
    </r>
  </si>
  <si>
    <r>
      <t>A course leading to a registration as a veterinary practitioner</t>
    </r>
    <r>
      <rPr>
        <vertAlign val="superscript"/>
        <sz val="10"/>
        <rFont val="Arial"/>
        <family val="2"/>
      </rPr>
      <t>(c)</t>
    </r>
  </si>
  <si>
    <r>
      <t>A course leading to registration as a dental practitioner</t>
    </r>
    <r>
      <rPr>
        <vertAlign val="superscript"/>
        <sz val="10"/>
        <rFont val="Arial"/>
        <family val="2"/>
      </rPr>
      <t>(d)</t>
    </r>
  </si>
  <si>
    <t>(a) Public Universities (Table A).</t>
  </si>
  <si>
    <t>(a) Private Universities (Table B and C) and Non-University Higher Education Institutions.</t>
  </si>
  <si>
    <r>
      <t>Public Universities</t>
    </r>
    <r>
      <rPr>
        <b/>
        <vertAlign val="superscript"/>
        <sz val="10"/>
        <rFont val="Arial"/>
        <family val="2"/>
      </rPr>
      <t>(a)</t>
    </r>
  </si>
  <si>
    <t>University of Technology Sydney</t>
  </si>
  <si>
    <t>Batchelor Institute of Indigenous Tertiary Education</t>
  </si>
  <si>
    <t>Charles Darwin University</t>
  </si>
  <si>
    <r>
      <t>Private Universities and Non-University Higher Education Institutions</t>
    </r>
    <r>
      <rPr>
        <b/>
        <vertAlign val="superscript"/>
        <sz val="10"/>
        <rFont val="Arial"/>
        <family val="2"/>
      </rPr>
      <t>(c)</t>
    </r>
  </si>
  <si>
    <t>(c) Private Universities (Table B and C) and Non-University Higher Education Institutions.</t>
  </si>
  <si>
    <t>Kaplan Business School</t>
  </si>
  <si>
    <t>The Australian Institute of Theological Education</t>
  </si>
  <si>
    <t>Wentworth Institute</t>
  </si>
  <si>
    <t>Edith Cowan College</t>
  </si>
  <si>
    <t>Ikon Institute of Australia</t>
  </si>
  <si>
    <t>Australian College of Nursing Ltd</t>
  </si>
  <si>
    <t>Curtin University</t>
  </si>
  <si>
    <t>Australian Institute of Management Education &amp; Training</t>
  </si>
  <si>
    <t>Whitehouse Institute of Design; Australia</t>
  </si>
  <si>
    <t>Northern Melbourne Institute of TAFE</t>
  </si>
  <si>
    <t>Health Education &amp; Training Institute</t>
  </si>
  <si>
    <t>Kings Own Institute</t>
  </si>
  <si>
    <t>ISN Psychology Pty Ltd</t>
  </si>
  <si>
    <t>LCI Melbourne</t>
  </si>
  <si>
    <t>Engineering Institute of Technology Pty Ltd</t>
  </si>
  <si>
    <t>Metropolitan</t>
  </si>
  <si>
    <t>Higher Education Leadership Institute</t>
  </si>
  <si>
    <t>National Institute of Organisation Dynamics Aust</t>
  </si>
  <si>
    <t>Navigation links are to the right</t>
  </si>
  <si>
    <t>State</t>
  </si>
  <si>
    <t>Institution</t>
  </si>
  <si>
    <t>Broad Field of Education 
(All students)</t>
  </si>
  <si>
    <t>Broad Field of Education
(All students)</t>
  </si>
  <si>
    <t>Females</t>
  </si>
  <si>
    <t>Undergraduate short courses</t>
  </si>
  <si>
    <t>Indeterminate/Intersex/Unspecified</t>
  </si>
  <si>
    <t>Australian National Institute of Management and Commerce</t>
  </si>
  <si>
    <t>Griffith College</t>
  </si>
  <si>
    <t>The Performing Arts Conservatory</t>
  </si>
  <si>
    <t>A course of study in aviation listed in the FEE-HELP Guidelines 2017</t>
  </si>
  <si>
    <t>.</t>
  </si>
  <si>
    <t>np</t>
  </si>
  <si>
    <t xml:space="preserve"> 2021 Full Year Student Summary</t>
  </si>
  <si>
    <t>Table 1: Summary of student numbers, 2021</t>
  </si>
  <si>
    <t>Table 2: Summary of student numbers - Public Universities, 2021</t>
  </si>
  <si>
    <t>Table 3: Summary of student numbers - Private Universities and Non-University Higher Education Institutions, 2021</t>
  </si>
  <si>
    <t>Table 4: Summary of student numbers - List of  Higher Education Institutions, 2021</t>
  </si>
  <si>
    <t>Table 5: Summary of  student load (EFTSL), 2021</t>
  </si>
  <si>
    <t>Table 6: Summary of student load (EFTSL) - Public Universities, 2021</t>
  </si>
  <si>
    <t>Table 7: Summary of student load (EFTSL) - Private Universities and Non-University Higher Education Institutions, 2021</t>
  </si>
  <si>
    <t>Table 8: Summary of student load (EFTSL)  - List of Higher Education Institutions, 2021</t>
  </si>
  <si>
    <r>
      <t>Table 2: Summary of student numbers - Public Universities</t>
    </r>
    <r>
      <rPr>
        <b/>
        <vertAlign val="superscript"/>
        <sz val="10"/>
        <rFont val="Arial"/>
        <family val="2"/>
      </rPr>
      <t>(a)</t>
    </r>
    <r>
      <rPr>
        <b/>
        <sz val="10"/>
        <rFont val="Arial"/>
        <family val="2"/>
      </rPr>
      <t>, 2021</t>
    </r>
  </si>
  <si>
    <r>
      <t>Table 3: Summary of student numbers - Private Universities and Non-University Higher Education Institutions</t>
    </r>
    <r>
      <rPr>
        <b/>
        <vertAlign val="superscript"/>
        <sz val="10"/>
        <rFont val="Arial"/>
        <family val="2"/>
      </rPr>
      <t>(a)</t>
    </r>
    <r>
      <rPr>
        <b/>
        <sz val="10"/>
        <rFont val="Arial"/>
        <family val="2"/>
      </rPr>
      <t>, 2021</t>
    </r>
  </si>
  <si>
    <t>Table 4: Summary of student numbers - List of Higher Education Institutions, 2021</t>
  </si>
  <si>
    <t>% change from 2020</t>
  </si>
  <si>
    <r>
      <t>Table 6: Summary of student load (EFTSL) - Public Universities</t>
    </r>
    <r>
      <rPr>
        <b/>
        <vertAlign val="superscript"/>
        <sz val="10"/>
        <rFont val="Arial"/>
        <family val="2"/>
      </rPr>
      <t>(a)</t>
    </r>
    <r>
      <rPr>
        <b/>
        <sz val="10"/>
        <rFont val="Arial"/>
        <family val="2"/>
      </rPr>
      <t>, 2021</t>
    </r>
  </si>
  <si>
    <r>
      <t>Table 7: Summary of student load (EFTSL) - Private Universities and Non-University Higher Education Institutions</t>
    </r>
    <r>
      <rPr>
        <b/>
        <vertAlign val="superscript"/>
        <sz val="10"/>
        <rFont val="Arial"/>
        <family val="2"/>
      </rPr>
      <t>(a)</t>
    </r>
    <r>
      <rPr>
        <b/>
        <sz val="10"/>
        <rFont val="Arial"/>
        <family val="2"/>
      </rPr>
      <t>, 2021</t>
    </r>
  </si>
  <si>
    <t>Table 8: Summary of student load (EFTSL) - List of Higher Education Institutions, 2021</t>
  </si>
  <si>
    <t>Not provided</t>
  </si>
  <si>
    <t>Gender</t>
  </si>
  <si>
    <t>Mode of Attendance</t>
  </si>
  <si>
    <t>Indigenous Indicator</t>
  </si>
  <si>
    <t>(a) A course of study in medicine, completion of which would allow provisional registration as a medical practitioner by an authority of a State, a territory or the Commonwealth.</t>
  </si>
  <si>
    <t>(b) A course of study in veterinary science, completion of which would satisfy the academic requirements for registration as a veterinary surgeon orveterinary practitioner by an authority of a State, a Territory or the Commonwealth.</t>
  </si>
  <si>
    <t>(c) A course of study in dentistry, completion of which would satisfy the academic requirements for registration as a dentist by an authority of a State, a territory or the Commonwealth.</t>
  </si>
  <si>
    <t>(d) Data excludes overseas students and domestic students where permanent home address is overseas.</t>
  </si>
  <si>
    <t>(e) Low SES postcode measure is based on the students' postcode of permanent home residence. Students are classified as being Low SES if their permanent postcode is in an area in the bottom 25% of the 2016 SEIFA Education and Occupation Index for 15-64 year olds.</t>
  </si>
  <si>
    <t>(f) Regional and Remote categories are derived from the 2016 Australian Statistical Geography Standard (ASGS).</t>
  </si>
  <si>
    <t>(g) These data take into account the coding of combined courses to two fields of education. As a consequence, counting both fields of education forcombined courses means that the totals may be less than the sum of all broad fields of education.</t>
  </si>
  <si>
    <r>
      <t>Total</t>
    </r>
    <r>
      <rPr>
        <b/>
        <vertAlign val="superscript"/>
        <sz val="10"/>
        <rFont val="Arial"/>
        <family val="2"/>
      </rPr>
      <t>(g)</t>
    </r>
  </si>
  <si>
    <r>
      <t>Total Domestic students</t>
    </r>
    <r>
      <rPr>
        <b/>
        <vertAlign val="superscript"/>
        <sz val="10"/>
        <rFont val="Arial"/>
        <family val="2"/>
      </rPr>
      <t>(g)</t>
    </r>
  </si>
  <si>
    <r>
      <t>Total Overseas students</t>
    </r>
    <r>
      <rPr>
        <b/>
        <vertAlign val="superscript"/>
        <sz val="10"/>
        <rFont val="Arial"/>
        <family val="2"/>
      </rPr>
      <t>(g)</t>
    </r>
  </si>
  <si>
    <r>
      <t>Total Indigenous students</t>
    </r>
    <r>
      <rPr>
        <b/>
        <vertAlign val="superscript"/>
        <sz val="10"/>
        <rFont val="Arial"/>
        <family val="2"/>
      </rPr>
      <t>(g)</t>
    </r>
  </si>
  <si>
    <r>
      <t>A course leading to provisional registration as a medical practitioner</t>
    </r>
    <r>
      <rPr>
        <vertAlign val="superscript"/>
        <sz val="10"/>
        <rFont val="Arial"/>
        <family val="2"/>
      </rPr>
      <t>(a)</t>
    </r>
  </si>
  <si>
    <r>
      <t>A course leading to a registration as a veterinary practitioner</t>
    </r>
    <r>
      <rPr>
        <vertAlign val="superscript"/>
        <sz val="10"/>
        <rFont val="Arial"/>
        <family val="2"/>
      </rPr>
      <t>(b)</t>
    </r>
  </si>
  <si>
    <r>
      <t>A course leading to registration as a dental practitioner</t>
    </r>
    <r>
      <rPr>
        <vertAlign val="superscript"/>
        <sz val="10"/>
        <rFont val="Arial"/>
        <family val="2"/>
      </rPr>
      <t>(c)</t>
    </r>
  </si>
  <si>
    <r>
      <t>Low SES 
(2016 SEIFA)</t>
    </r>
    <r>
      <rPr>
        <b/>
        <vertAlign val="superscript"/>
        <sz val="9"/>
        <rFont val="Arial"/>
        <family val="2"/>
      </rPr>
      <t>(d)(e)</t>
    </r>
  </si>
  <si>
    <r>
      <t>Regional and remote
(2016 ASGS)</t>
    </r>
    <r>
      <rPr>
        <b/>
        <vertAlign val="superscript"/>
        <sz val="9"/>
        <rFont val="Arial"/>
        <family val="2"/>
      </rPr>
      <t>(d)(f)</t>
    </r>
  </si>
  <si>
    <r>
      <t>All Fields of Education</t>
    </r>
    <r>
      <rPr>
        <b/>
        <vertAlign val="superscript"/>
        <sz val="10"/>
        <rFont val="Arial"/>
        <family val="2"/>
      </rPr>
      <t>(e)</t>
    </r>
  </si>
  <si>
    <r>
      <t>Total Domestic students</t>
    </r>
    <r>
      <rPr>
        <b/>
        <vertAlign val="superscript"/>
        <sz val="10"/>
        <rFont val="Arial"/>
        <family val="2"/>
      </rPr>
      <t>(e)</t>
    </r>
  </si>
  <si>
    <r>
      <t>Total Overseas students</t>
    </r>
    <r>
      <rPr>
        <b/>
        <vertAlign val="superscript"/>
        <sz val="10"/>
        <rFont val="Arial"/>
        <family val="2"/>
      </rPr>
      <t>(e)</t>
    </r>
  </si>
  <si>
    <t>(e) These data take into account the coding of combined courses to two fields of education. As a consequence, counting both fields of education forcombined courses means that the totals may be less than the sum of all broad fields of education.</t>
  </si>
  <si>
    <r>
      <t>Total Indigenous students</t>
    </r>
    <r>
      <rPr>
        <b/>
        <vertAlign val="superscript"/>
        <sz val="10"/>
        <rFont val="Arial"/>
        <family val="2"/>
      </rPr>
      <t>(e)</t>
    </r>
  </si>
  <si>
    <t>(c) A course of study in veterinary science, completion of which would satisfy the academic requirements for registration as a veterinary surgeon or veterinary practitioner by an authority of a State, a Territory or the Commonwealth.</t>
  </si>
  <si>
    <t>Crown Institute of Higher Education</t>
  </si>
  <si>
    <t>Avondale University</t>
  </si>
  <si>
    <t>SAE Institute Pty Ltd</t>
  </si>
  <si>
    <t>UOW College Australia</t>
  </si>
  <si>
    <t>La Trobe College Australia</t>
  </si>
  <si>
    <t>Ozford Institute of Higher Education Pty Ltd</t>
  </si>
  <si>
    <t>Southern Cross Education Institute (Higher Education)</t>
  </si>
  <si>
    <t>Australian Chiropractic College Limited</t>
  </si>
  <si>
    <t>(b) Previously Deakin College</t>
  </si>
  <si>
    <r>
      <t>Melbourne Institute of Business and Technology</t>
    </r>
    <r>
      <rPr>
        <vertAlign val="superscript"/>
        <sz val="10"/>
        <rFont val="Arial"/>
        <family val="2"/>
      </rPr>
      <t>(b)</t>
    </r>
  </si>
  <si>
    <t>Federation University Australia</t>
  </si>
  <si>
    <t>&lt;5</t>
  </si>
  <si>
    <t>&lt; 5</t>
  </si>
  <si>
    <t>A number of data elements include records for which no value has been provided. In these instances, the record cannot be allocated to an element value but has been included in the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</si>
</sst>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
  </numFmts>
  <fonts count="38" x14ac:knownFonts="1">
    <font>
      <sz val="10"/>
      <name val="Arial"/>
    </font>
    <font>
      <sz val="10"/>
      <name val="Arial"/>
      <family val="2"/>
    </font>
    <font>
      <sz val="8"/>
      <name val="Arial"/>
      <family val="2"/>
    </font>
    <font>
      <sz val="10"/>
      <name val="Arial"/>
      <family val="2"/>
    </font>
    <font>
      <u/>
      <sz val="10"/>
      <color indexed="12"/>
      <name val="Arial"/>
      <family val="2"/>
    </font>
    <font>
      <b/>
      <sz val="10"/>
      <name val="Arial"/>
      <family val="2"/>
    </font>
    <font>
      <sz val="9"/>
      <name val="Arial"/>
      <family val="2"/>
    </font>
    <font>
      <u/>
      <sz val="10"/>
      <color indexed="12"/>
      <name val="Arial"/>
      <family val="2"/>
    </font>
    <font>
      <sz val="9"/>
      <color indexed="8"/>
      <name val="Arial"/>
      <family val="2"/>
    </font>
    <font>
      <sz val="20"/>
      <name val="Arial"/>
      <family val="2"/>
    </font>
    <font>
      <sz val="14"/>
      <name val="Arial"/>
      <family val="2"/>
    </font>
    <font>
      <sz val="12"/>
      <name val="Arial"/>
      <family val="2"/>
    </font>
    <font>
      <u/>
      <sz val="12"/>
      <color indexed="12"/>
      <name val="Arial"/>
      <family val="2"/>
    </font>
    <font>
      <b/>
      <vertAlign val="superscript"/>
      <sz val="10"/>
      <name val="Arial"/>
      <family val="2"/>
    </font>
    <font>
      <vertAlign val="superscript"/>
      <sz val="10"/>
      <name val="Arial"/>
      <family val="2"/>
    </font>
    <font>
      <b/>
      <sz val="9"/>
      <name val="Arial"/>
      <family val="2"/>
    </font>
    <font>
      <b/>
      <vertAlign val="superscript"/>
      <sz val="9"/>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u/>
      <sz val="10"/>
      <color rgb="FF0000FF"/>
      <name val="Arial"/>
      <family val="2"/>
    </font>
    <font>
      <sz val="10"/>
      <color theme="1"/>
      <name val="Arial"/>
      <family val="2"/>
    </font>
    <font>
      <b/>
      <sz val="10"/>
      <color theme="1"/>
      <name val="Arial"/>
      <family val="2"/>
    </font>
    <font>
      <sz val="10"/>
      <color theme="0"/>
      <name val="Arial"/>
      <family val="2"/>
    </font>
  </fonts>
  <fills count="37">
    <fill>
      <patternFill patternType="none"/>
    </fill>
    <fill>
      <patternFill patternType="gray125"/>
    </fill>
    <fill>
      <patternFill patternType="solid">
        <fgColor indexed="50"/>
        <bgColor indexed="64"/>
      </patternFill>
    </fill>
    <fill>
      <patternFill patternType="solid">
        <fgColor indexed="65"/>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0"/>
        <bgColor indexed="64"/>
      </patternFill>
    </fill>
    <fill>
      <patternFill patternType="solid">
        <fgColor rgb="FF99CC00"/>
        <bgColor rgb="FF000000"/>
      </patternFill>
    </fill>
  </fills>
  <borders count="21">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8"/>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879">
    <xf numFmtId="0" fontId="0" fillId="0" borderId="0"/>
    <xf numFmtId="0" fontId="17" fillId="4" borderId="0" applyNumberFormat="0" applyBorder="0" applyAlignment="0" applyProtection="0"/>
    <xf numFmtId="0" fontId="17" fillId="5" borderId="0" applyNumberFormat="0" applyBorder="0" applyAlignment="0" applyProtection="0"/>
    <xf numFmtId="0" fontId="17" fillId="6" borderId="0" applyNumberFormat="0" applyBorder="0" applyAlignment="0" applyProtection="0"/>
    <xf numFmtId="0" fontId="17" fillId="7" borderId="0" applyNumberFormat="0" applyBorder="0" applyAlignment="0" applyProtection="0"/>
    <xf numFmtId="0" fontId="17" fillId="8" borderId="0" applyNumberFormat="0" applyBorder="0" applyAlignment="0" applyProtection="0"/>
    <xf numFmtId="0" fontId="17" fillId="9" borderId="0" applyNumberFormat="0" applyBorder="0" applyAlignment="0" applyProtection="0"/>
    <xf numFmtId="0" fontId="17" fillId="10" borderId="0" applyNumberFormat="0" applyBorder="0" applyAlignment="0" applyProtection="0"/>
    <xf numFmtId="0" fontId="17"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7" fillId="14" borderId="0" applyNumberFormat="0" applyBorder="0" applyAlignment="0" applyProtection="0"/>
    <xf numFmtId="0" fontId="17" fillId="15" borderId="0" applyNumberFormat="0" applyBorder="0" applyAlignment="0" applyProtection="0"/>
    <xf numFmtId="0" fontId="18" fillId="16" borderId="0" applyNumberFormat="0" applyBorder="0" applyAlignment="0" applyProtection="0"/>
    <xf numFmtId="0" fontId="18" fillId="17" borderId="0" applyNumberFormat="0" applyBorder="0" applyAlignment="0" applyProtection="0"/>
    <xf numFmtId="0" fontId="18" fillId="18" borderId="0" applyNumberFormat="0" applyBorder="0" applyAlignment="0" applyProtection="0"/>
    <xf numFmtId="0" fontId="18" fillId="19" borderId="0" applyNumberFormat="0" applyBorder="0" applyAlignment="0" applyProtection="0"/>
    <xf numFmtId="0" fontId="18" fillId="20" borderId="0" applyNumberFormat="0" applyBorder="0" applyAlignment="0" applyProtection="0"/>
    <xf numFmtId="0" fontId="18" fillId="21" borderId="0" applyNumberFormat="0" applyBorder="0" applyAlignment="0" applyProtection="0"/>
    <xf numFmtId="0" fontId="18" fillId="22" borderId="0" applyNumberFormat="0" applyBorder="0" applyAlignment="0" applyProtection="0"/>
    <xf numFmtId="0" fontId="18" fillId="23" borderId="0" applyNumberFormat="0" applyBorder="0" applyAlignment="0" applyProtection="0"/>
    <xf numFmtId="0" fontId="18" fillId="24" borderId="0" applyNumberFormat="0" applyBorder="0" applyAlignment="0" applyProtection="0"/>
    <xf numFmtId="0" fontId="18" fillId="25" borderId="0" applyNumberFormat="0" applyBorder="0" applyAlignment="0" applyProtection="0"/>
    <xf numFmtId="0" fontId="18" fillId="26" borderId="0" applyNumberFormat="0" applyBorder="0" applyAlignment="0" applyProtection="0"/>
    <xf numFmtId="0" fontId="18" fillId="27" borderId="0" applyNumberFormat="0" applyBorder="0" applyAlignment="0" applyProtection="0"/>
    <xf numFmtId="0" fontId="19" fillId="28" borderId="0" applyNumberFormat="0" applyBorder="0" applyAlignment="0" applyProtection="0"/>
    <xf numFmtId="0" fontId="20" fillId="29" borderId="12" applyNumberFormat="0" applyAlignment="0" applyProtection="0"/>
    <xf numFmtId="0" fontId="21" fillId="30" borderId="13" applyNumberFormat="0" applyAlignment="0" applyProtection="0"/>
    <xf numFmtId="0" fontId="22" fillId="0" borderId="0" applyNumberFormat="0" applyFill="0" applyBorder="0" applyAlignment="0" applyProtection="0"/>
    <xf numFmtId="0" fontId="23" fillId="31" borderId="0" applyNumberFormat="0" applyBorder="0" applyAlignment="0" applyProtection="0"/>
    <xf numFmtId="0" fontId="24" fillId="0" borderId="14" applyNumberFormat="0" applyFill="0" applyAlignment="0" applyProtection="0"/>
    <xf numFmtId="0" fontId="25" fillId="0" borderId="15" applyNumberFormat="0" applyFill="0" applyAlignment="0" applyProtection="0"/>
    <xf numFmtId="0" fontId="26" fillId="0" borderId="16" applyNumberFormat="0" applyFill="0" applyAlignment="0" applyProtection="0"/>
    <xf numFmtId="0" fontId="26" fillId="0" borderId="0" applyNumberFormat="0" applyFill="0" applyBorder="0" applyAlignment="0" applyProtection="0"/>
    <xf numFmtId="0" fontId="4" fillId="0" borderId="0" applyNumberFormat="0" applyFill="0" applyBorder="0" applyAlignment="0" applyProtection="0">
      <alignment vertical="top"/>
      <protection locked="0"/>
    </xf>
    <xf numFmtId="0" fontId="7" fillId="0" borderId="0" applyNumberFormat="0" applyFill="0" applyBorder="0" applyAlignment="0" applyProtection="0">
      <alignment vertical="top"/>
      <protection locked="0"/>
    </xf>
    <xf numFmtId="0" fontId="4" fillId="0" borderId="0" applyNumberFormat="0" applyFill="0" applyBorder="0" applyAlignment="0" applyProtection="0">
      <alignment vertical="top"/>
      <protection locked="0"/>
    </xf>
    <xf numFmtId="0" fontId="4" fillId="0" borderId="0" applyNumberFormat="0" applyFill="0" applyBorder="0" applyAlignment="0" applyProtection="0">
      <alignment vertical="top"/>
      <protection locked="0"/>
    </xf>
    <xf numFmtId="0" fontId="4" fillId="0" borderId="0" applyNumberFormat="0" applyFill="0" applyBorder="0" applyAlignment="0" applyProtection="0">
      <alignment vertical="top"/>
      <protection locked="0"/>
    </xf>
    <xf numFmtId="0" fontId="27" fillId="32" borderId="12" applyNumberFormat="0" applyAlignment="0" applyProtection="0"/>
    <xf numFmtId="0" fontId="28" fillId="0" borderId="17" applyNumberFormat="0" applyFill="0" applyAlignment="0" applyProtection="0"/>
    <xf numFmtId="0" fontId="29" fillId="33" borderId="0" applyNumberFormat="0" applyBorder="0" applyAlignment="0" applyProtection="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3" fillId="0" borderId="0"/>
    <xf numFmtId="0" fontId="1" fillId="0" borderId="0"/>
    <xf numFmtId="0" fontId="1" fillId="0" borderId="0"/>
    <xf numFmtId="0" fontId="1" fillId="0" borderId="0"/>
    <xf numFmtId="0" fontId="1" fillId="0" borderId="0"/>
    <xf numFmtId="0" fontId="1"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30" fillId="29" borderId="19"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7"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0" fontId="31" fillId="0" borderId="0" applyNumberFormat="0" applyFill="0" applyBorder="0" applyAlignment="0" applyProtection="0"/>
    <xf numFmtId="0" fontId="32" fillId="0" borderId="20" applyNumberFormat="0" applyFill="0" applyAlignment="0" applyProtection="0"/>
    <xf numFmtId="0" fontId="33" fillId="0" borderId="0" applyNumberFormat="0" applyFill="0" applyBorder="0" applyAlignment="0" applyProtection="0"/>
  </cellStyleXfs>
  <cellXfs count="834">
    <xf numFmtId="0" fontId="0" fillId="0" borderId="0" xfId="0"/>
    <xf numFmtId="0" fontId="5" fillId="0" borderId="1" xfId="0" applyFont="1" applyBorder="1" applyAlignment="1">
      <alignment horizontal="center" wrapText="1"/>
    </xf>
    <xf numFmtId="0" fontId="5" fillId="0" borderId="0" xfId="0" applyFont="1" applyBorder="1" applyAlignment="1">
      <alignment horizontal="center" wrapText="1"/>
    </xf>
    <xf numFmtId="0" fontId="6" fillId="0" borderId="0" xfId="0" applyFont="1" applyAlignment="1">
      <alignment horizontal="left"/>
    </xf>
    <xf numFmtId="164" fontId="5" fillId="0" borderId="0" xfId="0" applyNumberFormat="1" applyFont="1" applyBorder="1" applyAlignment="1">
      <alignment wrapText="1"/>
    </xf>
    <xf numFmtId="164" fontId="5" fillId="0" borderId="2" xfId="0" applyNumberFormat="1" applyFont="1" applyBorder="1" applyAlignment="1">
      <alignment wrapText="1"/>
    </xf>
    <xf numFmtId="0" fontId="1" fillId="0" borderId="0" xfId="0" applyFont="1" applyAlignment="1">
      <alignment horizontal="left"/>
    </xf>
    <xf numFmtId="0" fontId="1" fillId="0" borderId="0" xfId="0" applyFont="1" applyBorder="1" applyAlignment="1">
      <alignment horizontal="left"/>
    </xf>
    <xf numFmtId="3" fontId="1" fillId="0" borderId="0" xfId="0" applyNumberFormat="1" applyFont="1" applyBorder="1" applyAlignment="1">
      <alignment wrapText="1"/>
    </xf>
    <xf numFmtId="164" fontId="1" fillId="0" borderId="0" xfId="0" applyNumberFormat="1" applyFont="1" applyBorder="1" applyAlignment="1">
      <alignment wrapText="1"/>
    </xf>
    <xf numFmtId="0" fontId="1" fillId="0" borderId="0" xfId="0" applyFont="1" applyBorder="1" applyAlignment="1">
      <alignment horizontal="center" wrapText="1"/>
    </xf>
    <xf numFmtId="0" fontId="1" fillId="0" borderId="2" xfId="0" applyFont="1" applyBorder="1" applyAlignment="1">
      <alignment horizontal="center" wrapText="1"/>
    </xf>
    <xf numFmtId="164" fontId="1" fillId="0" borderId="2" xfId="0" applyNumberFormat="1" applyFont="1" applyBorder="1" applyAlignment="1">
      <alignment horizontal="center" wrapText="1"/>
    </xf>
    <xf numFmtId="3" fontId="5" fillId="0" borderId="0" xfId="0" applyNumberFormat="1" applyFont="1" applyBorder="1" applyAlignment="1">
      <alignment wrapText="1"/>
    </xf>
    <xf numFmtId="0" fontId="5" fillId="0" borderId="0" xfId="0" applyFont="1" applyAlignment="1"/>
    <xf numFmtId="164" fontId="5" fillId="0" borderId="0" xfId="0" applyNumberFormat="1" applyFont="1" applyBorder="1" applyAlignment="1"/>
    <xf numFmtId="164" fontId="5" fillId="0" borderId="2" xfId="0" applyNumberFormat="1" applyFont="1" applyBorder="1" applyAlignment="1"/>
    <xf numFmtId="3" fontId="5" fillId="0" borderId="2" xfId="0" applyNumberFormat="1" applyFont="1" applyBorder="1" applyAlignment="1">
      <alignment wrapText="1"/>
    </xf>
    <xf numFmtId="164" fontId="1" fillId="0" borderId="0" xfId="0" applyNumberFormat="1" applyFont="1" applyAlignment="1"/>
    <xf numFmtId="0" fontId="1" fillId="0" borderId="0" xfId="0" applyFont="1" applyBorder="1" applyAlignment="1" applyProtection="1">
      <alignment horizontal="center" wrapText="1"/>
    </xf>
    <xf numFmtId="0" fontId="5" fillId="0" borderId="1" xfId="0" applyFont="1" applyBorder="1" applyAlignment="1" applyProtection="1">
      <alignment horizontal="center" wrapText="1"/>
    </xf>
    <xf numFmtId="164" fontId="1" fillId="0" borderId="2" xfId="0" applyNumberFormat="1" applyFont="1" applyBorder="1" applyAlignment="1" applyProtection="1">
      <alignment horizontal="center" wrapText="1"/>
    </xf>
    <xf numFmtId="0" fontId="1" fillId="0" borderId="2" xfId="0" applyFont="1" applyBorder="1" applyAlignment="1" applyProtection="1">
      <alignment horizontal="center" wrapText="1"/>
    </xf>
    <xf numFmtId="164" fontId="5" fillId="0" borderId="0" xfId="0" applyNumberFormat="1" applyFont="1" applyBorder="1" applyAlignment="1" applyProtection="1">
      <alignment wrapText="1"/>
    </xf>
    <xf numFmtId="0" fontId="1" fillId="0" borderId="0" xfId="0" applyFont="1" applyAlignment="1" applyProtection="1">
      <alignment horizontal="left"/>
    </xf>
    <xf numFmtId="164" fontId="1" fillId="0" borderId="0" xfId="0" applyNumberFormat="1" applyFont="1" applyAlignment="1" applyProtection="1"/>
    <xf numFmtId="164" fontId="1" fillId="0" borderId="0" xfId="0" applyNumberFormat="1" applyFont="1" applyBorder="1" applyAlignment="1" applyProtection="1">
      <alignment wrapText="1"/>
    </xf>
    <xf numFmtId="164" fontId="1" fillId="0" borderId="0" xfId="0" applyNumberFormat="1" applyFont="1" applyBorder="1" applyAlignment="1"/>
    <xf numFmtId="0" fontId="1" fillId="0" borderId="0" xfId="0" applyFont="1" applyFill="1" applyBorder="1" applyAlignment="1">
      <alignment wrapText="1"/>
    </xf>
    <xf numFmtId="3" fontId="1" fillId="0" borderId="0" xfId="0" applyNumberFormat="1" applyFont="1" applyFill="1" applyBorder="1" applyAlignment="1">
      <alignment wrapText="1"/>
    </xf>
    <xf numFmtId="0" fontId="1" fillId="0" borderId="0" xfId="0" applyFont="1" applyBorder="1" applyAlignment="1">
      <alignment wrapText="1"/>
    </xf>
    <xf numFmtId="0" fontId="1" fillId="0" borderId="0" xfId="0" applyFont="1" applyAlignment="1" applyProtection="1"/>
    <xf numFmtId="0" fontId="1" fillId="0" borderId="0" xfId="0" applyFont="1" applyBorder="1" applyAlignment="1" applyProtection="1"/>
    <xf numFmtId="0" fontId="1" fillId="0" borderId="0" xfId="0" applyFont="1" applyAlignment="1"/>
    <xf numFmtId="0" fontId="1" fillId="0" borderId="2" xfId="0" applyFont="1" applyBorder="1" applyAlignment="1"/>
    <xf numFmtId="164" fontId="1" fillId="0" borderId="2" xfId="0" applyNumberFormat="1" applyFont="1" applyBorder="1" applyAlignment="1"/>
    <xf numFmtId="0" fontId="1" fillId="0" borderId="0" xfId="0" applyFont="1" applyBorder="1" applyAlignment="1"/>
    <xf numFmtId="0" fontId="5" fillId="0" borderId="0" xfId="0" applyFont="1" applyBorder="1" applyAlignment="1"/>
    <xf numFmtId="0" fontId="34" fillId="0" borderId="0" xfId="34" applyFont="1" applyAlignment="1" applyProtection="1">
      <alignment horizontal="left"/>
    </xf>
    <xf numFmtId="0" fontId="1" fillId="0" borderId="0" xfId="0" applyFont="1" applyFill="1" applyBorder="1" applyAlignment="1"/>
    <xf numFmtId="0" fontId="6" fillId="0" borderId="0" xfId="0" applyFont="1" applyBorder="1" applyAlignment="1">
      <alignment horizontal="left"/>
    </xf>
    <xf numFmtId="0" fontId="9" fillId="0" borderId="0" xfId="0" applyFont="1" applyAlignment="1"/>
    <xf numFmtId="0" fontId="1" fillId="0" borderId="0" xfId="0" applyFont="1" applyAlignment="1">
      <alignment wrapText="1"/>
    </xf>
    <xf numFmtId="0" fontId="11" fillId="0" borderId="0" xfId="0" applyFont="1" applyAlignment="1">
      <alignment wrapText="1"/>
    </xf>
    <xf numFmtId="0" fontId="4" fillId="0" borderId="0" xfId="34" applyFont="1" applyAlignment="1" applyProtection="1">
      <alignment wrapText="1"/>
    </xf>
    <xf numFmtId="0" fontId="4" fillId="0" borderId="0" xfId="34" applyFont="1" applyAlignment="1" applyProtection="1"/>
    <xf numFmtId="0" fontId="4" fillId="0" borderId="0" xfId="34" applyFont="1" applyAlignment="1" applyProtection="1">
      <alignment horizontal="left"/>
    </xf>
    <xf numFmtId="0" fontId="12" fillId="0" borderId="0" xfId="34" applyFont="1" applyAlignment="1" applyProtection="1">
      <alignment wrapText="1"/>
    </xf>
    <xf numFmtId="3" fontId="1" fillId="0" borderId="0" xfId="220" applyNumberFormat="1" applyFont="1" applyBorder="1" applyAlignment="1">
      <alignment wrapText="1"/>
    </xf>
    <xf numFmtId="3" fontId="1" fillId="0" borderId="0" xfId="222" applyNumberFormat="1" applyFont="1" applyBorder="1" applyAlignment="1">
      <alignment wrapText="1"/>
    </xf>
    <xf numFmtId="3" fontId="5" fillId="0" borderId="0" xfId="220" applyNumberFormat="1" applyFont="1" applyBorder="1" applyAlignment="1">
      <alignment wrapText="1"/>
    </xf>
    <xf numFmtId="3" fontId="5" fillId="0" borderId="0" xfId="222" applyNumberFormat="1" applyFont="1" applyBorder="1" applyAlignment="1">
      <alignment wrapText="1"/>
    </xf>
    <xf numFmtId="3" fontId="1" fillId="0" borderId="0" xfId="228" applyNumberFormat="1" applyFont="1" applyBorder="1" applyAlignment="1">
      <alignment wrapText="1"/>
    </xf>
    <xf numFmtId="3" fontId="1" fillId="0" borderId="0" xfId="251" applyNumberFormat="1" applyFont="1" applyBorder="1" applyAlignment="1">
      <alignment wrapText="1"/>
    </xf>
    <xf numFmtId="3" fontId="1" fillId="0" borderId="0" xfId="263" applyNumberFormat="1" applyFont="1" applyBorder="1" applyAlignment="1">
      <alignment wrapText="1"/>
    </xf>
    <xf numFmtId="3" fontId="1" fillId="0" borderId="0" xfId="232" applyNumberFormat="1" applyFont="1" applyBorder="1" applyAlignment="1">
      <alignment wrapText="1"/>
    </xf>
    <xf numFmtId="3" fontId="1" fillId="0" borderId="0" xfId="265" applyNumberFormat="1" applyFont="1" applyBorder="1" applyAlignment="1">
      <alignment wrapText="1"/>
    </xf>
    <xf numFmtId="3" fontId="5" fillId="0" borderId="2" xfId="239" applyNumberFormat="1" applyFont="1" applyBorder="1" applyAlignment="1">
      <alignment wrapText="1"/>
    </xf>
    <xf numFmtId="3" fontId="1" fillId="0" borderId="0" xfId="271" applyNumberFormat="1" applyFont="1" applyBorder="1" applyAlignment="1">
      <alignment wrapText="1"/>
    </xf>
    <xf numFmtId="3" fontId="5" fillId="0" borderId="0" xfId="271" applyNumberFormat="1" applyFont="1" applyBorder="1" applyAlignment="1">
      <alignment wrapText="1"/>
    </xf>
    <xf numFmtId="3" fontId="1" fillId="0" borderId="0" xfId="275" applyNumberFormat="1" applyFont="1" applyBorder="1" applyAlignment="1">
      <alignment wrapText="1"/>
    </xf>
    <xf numFmtId="3" fontId="1" fillId="0" borderId="0" xfId="279" applyNumberFormat="1" applyFont="1" applyBorder="1" applyAlignment="1">
      <alignment wrapText="1"/>
    </xf>
    <xf numFmtId="3" fontId="1" fillId="0" borderId="0" xfId="283" applyNumberFormat="1" applyFont="1" applyBorder="1" applyAlignment="1">
      <alignment wrapText="1"/>
    </xf>
    <xf numFmtId="3" fontId="1" fillId="0" borderId="0" xfId="287" applyNumberFormat="1" applyFont="1" applyBorder="1" applyAlignment="1">
      <alignment wrapText="1"/>
    </xf>
    <xf numFmtId="3" fontId="1" fillId="0" borderId="0" xfId="291" applyNumberFormat="1" applyFont="1" applyBorder="1" applyAlignment="1">
      <alignment wrapText="1"/>
    </xf>
    <xf numFmtId="3" fontId="5" fillId="0" borderId="0" xfId="291" applyNumberFormat="1" applyFont="1" applyBorder="1" applyAlignment="1">
      <alignment wrapText="1"/>
    </xf>
    <xf numFmtId="3" fontId="1" fillId="0" borderId="0" xfId="295" applyNumberFormat="1" applyFont="1" applyBorder="1" applyAlignment="1">
      <alignment wrapText="1"/>
    </xf>
    <xf numFmtId="3" fontId="1" fillId="0" borderId="0" xfId="299" applyNumberFormat="1" applyFont="1" applyBorder="1" applyAlignment="1">
      <alignment wrapText="1"/>
    </xf>
    <xf numFmtId="3" fontId="1" fillId="0" borderId="0" xfId="303" applyNumberFormat="1" applyFont="1" applyBorder="1" applyAlignment="1">
      <alignment wrapText="1"/>
    </xf>
    <xf numFmtId="3" fontId="1" fillId="0" borderId="0" xfId="307" applyNumberFormat="1" applyFont="1" applyBorder="1" applyAlignment="1">
      <alignment wrapText="1"/>
    </xf>
    <xf numFmtId="3" fontId="1" fillId="0" borderId="0" xfId="311" applyNumberFormat="1" applyFont="1" applyBorder="1" applyAlignment="1">
      <alignment wrapText="1"/>
    </xf>
    <xf numFmtId="3" fontId="1" fillId="0" borderId="0" xfId="313" applyNumberFormat="1" applyFont="1" applyBorder="1" applyAlignment="1">
      <alignment wrapText="1"/>
    </xf>
    <xf numFmtId="3" fontId="5" fillId="0" borderId="2" xfId="287" applyNumberFormat="1" applyFont="1" applyBorder="1" applyAlignment="1">
      <alignment wrapText="1"/>
    </xf>
    <xf numFmtId="3" fontId="1" fillId="0" borderId="0" xfId="319" applyNumberFormat="1" applyFont="1" applyBorder="1" applyAlignment="1" applyProtection="1">
      <alignment wrapText="1"/>
    </xf>
    <xf numFmtId="3" fontId="5" fillId="0" borderId="0" xfId="319" applyNumberFormat="1" applyFont="1" applyBorder="1" applyAlignment="1" applyProtection="1">
      <alignment wrapText="1"/>
    </xf>
    <xf numFmtId="3" fontId="1" fillId="0" borderId="0" xfId="323" applyNumberFormat="1" applyFont="1" applyBorder="1" applyAlignment="1" applyProtection="1">
      <alignment wrapText="1"/>
    </xf>
    <xf numFmtId="3" fontId="1" fillId="0" borderId="0" xfId="327" applyNumberFormat="1" applyFont="1" applyBorder="1" applyAlignment="1" applyProtection="1">
      <alignment wrapText="1"/>
    </xf>
    <xf numFmtId="3" fontId="1" fillId="0" borderId="0" xfId="331" applyNumberFormat="1" applyFont="1" applyBorder="1" applyAlignment="1" applyProtection="1">
      <alignment wrapText="1"/>
    </xf>
    <xf numFmtId="3" fontId="1" fillId="0" borderId="0" xfId="335" applyNumberFormat="1" applyFont="1" applyBorder="1" applyAlignment="1" applyProtection="1">
      <alignment wrapText="1"/>
    </xf>
    <xf numFmtId="3" fontId="1" fillId="0" borderId="0" xfId="339" applyNumberFormat="1" applyFont="1" applyBorder="1" applyAlignment="1" applyProtection="1">
      <alignment wrapText="1"/>
    </xf>
    <xf numFmtId="3" fontId="5" fillId="0" borderId="0" xfId="339" applyNumberFormat="1" applyFont="1" applyBorder="1" applyAlignment="1" applyProtection="1">
      <alignment wrapText="1"/>
    </xf>
    <xf numFmtId="3" fontId="1" fillId="0" borderId="0" xfId="343" applyNumberFormat="1" applyFont="1" applyBorder="1" applyAlignment="1" applyProtection="1">
      <alignment wrapText="1"/>
    </xf>
    <xf numFmtId="3" fontId="1" fillId="0" borderId="0" xfId="0" applyNumberFormat="1" applyFont="1" applyBorder="1" applyAlignment="1"/>
    <xf numFmtId="0" fontId="5" fillId="0" borderId="2" xfId="0" applyFont="1" applyBorder="1" applyAlignment="1">
      <alignment horizontal="left"/>
    </xf>
    <xf numFmtId="3" fontId="1" fillId="0" borderId="0" xfId="116" applyNumberFormat="1" applyFont="1" applyBorder="1" applyAlignment="1">
      <alignment wrapText="1"/>
    </xf>
    <xf numFmtId="3" fontId="5" fillId="0" borderId="0" xfId="116" applyNumberFormat="1" applyFont="1" applyBorder="1" applyAlignment="1">
      <alignment wrapText="1"/>
    </xf>
    <xf numFmtId="3" fontId="1" fillId="0" borderId="0" xfId="120" applyNumberFormat="1" applyFont="1" applyBorder="1" applyAlignment="1">
      <alignment wrapText="1"/>
    </xf>
    <xf numFmtId="3" fontId="5" fillId="0" borderId="0" xfId="120" applyNumberFormat="1" applyFont="1" applyBorder="1" applyAlignment="1">
      <alignment wrapText="1"/>
    </xf>
    <xf numFmtId="3" fontId="1" fillId="0" borderId="0" xfId="124" applyNumberFormat="1" applyFont="1" applyBorder="1" applyAlignment="1">
      <alignment wrapText="1"/>
    </xf>
    <xf numFmtId="3" fontId="1" fillId="0" borderId="0" xfId="128" applyNumberFormat="1" applyFont="1" applyBorder="1" applyAlignment="1">
      <alignment wrapText="1"/>
    </xf>
    <xf numFmtId="3" fontId="1" fillId="0" borderId="0" xfId="132" applyNumberFormat="1" applyFont="1" applyBorder="1" applyAlignment="1">
      <alignment wrapText="1"/>
    </xf>
    <xf numFmtId="3" fontId="5" fillId="0" borderId="0" xfId="132" applyNumberFormat="1" applyFont="1" applyBorder="1" applyAlignment="1">
      <alignment wrapText="1"/>
    </xf>
    <xf numFmtId="3" fontId="1" fillId="0" borderId="0" xfId="136" applyNumberFormat="1" applyFont="1" applyBorder="1" applyAlignment="1">
      <alignment wrapText="1"/>
    </xf>
    <xf numFmtId="3" fontId="5" fillId="0" borderId="0" xfId="136" applyNumberFormat="1" applyFont="1" applyBorder="1" applyAlignment="1">
      <alignment wrapText="1"/>
    </xf>
    <xf numFmtId="3" fontId="1" fillId="0" borderId="0" xfId="140" applyNumberFormat="1" applyFont="1" applyBorder="1" applyAlignment="1">
      <alignment wrapText="1"/>
    </xf>
    <xf numFmtId="3" fontId="35" fillId="0" borderId="0" xfId="146" applyNumberFormat="1" applyFont="1" applyBorder="1" applyAlignment="1">
      <alignment wrapText="1"/>
    </xf>
    <xf numFmtId="3" fontId="1" fillId="0" borderId="0" xfId="186" applyNumberFormat="1" applyFont="1" applyBorder="1" applyAlignment="1">
      <alignment wrapText="1"/>
    </xf>
    <xf numFmtId="3" fontId="1" fillId="0" borderId="0" xfId="190" applyNumberFormat="1" applyFont="1" applyBorder="1" applyAlignment="1">
      <alignment wrapText="1"/>
    </xf>
    <xf numFmtId="3" fontId="1" fillId="0" borderId="0" xfId="194" applyNumberFormat="1" applyFont="1" applyBorder="1" applyAlignment="1">
      <alignment wrapText="1"/>
    </xf>
    <xf numFmtId="3" fontId="1" fillId="0" borderId="0" xfId="202" applyNumberFormat="1" applyFont="1" applyBorder="1" applyAlignment="1">
      <alignment wrapText="1"/>
    </xf>
    <xf numFmtId="3" fontId="35" fillId="0" borderId="0" xfId="208" applyNumberFormat="1" applyFont="1" applyBorder="1" applyAlignment="1">
      <alignment wrapText="1"/>
    </xf>
    <xf numFmtId="3" fontId="36" fillId="0" borderId="2" xfId="216" applyNumberFormat="1" applyFont="1" applyBorder="1" applyAlignment="1">
      <alignment wrapText="1"/>
    </xf>
    <xf numFmtId="164" fontId="1" fillId="0" borderId="0" xfId="0" applyNumberFormat="1" applyFont="1" applyBorder="1" applyAlignment="1">
      <alignment horizontal="right"/>
    </xf>
    <xf numFmtId="3" fontId="1" fillId="0" borderId="0" xfId="263" applyNumberFormat="1" applyFont="1" applyFill="1" applyBorder="1" applyAlignment="1">
      <alignment wrapText="1"/>
    </xf>
    <xf numFmtId="3" fontId="1" fillId="0" borderId="0" xfId="0" applyNumberFormat="1" applyFont="1" applyAlignment="1"/>
    <xf numFmtId="3" fontId="5" fillId="0" borderId="2" xfId="116" applyNumberFormat="1" applyFont="1" applyBorder="1" applyAlignment="1">
      <alignment wrapText="1"/>
    </xf>
    <xf numFmtId="164" fontId="1" fillId="0" borderId="0" xfId="0" applyNumberFormat="1" applyFont="1" applyFill="1" applyBorder="1" applyAlignment="1">
      <alignment wrapText="1"/>
    </xf>
    <xf numFmtId="164" fontId="1" fillId="0" borderId="0" xfId="0" applyNumberFormat="1" applyFont="1" applyFill="1" applyBorder="1" applyAlignment="1"/>
    <xf numFmtId="3" fontId="1" fillId="0" borderId="0" xfId="186" applyNumberFormat="1" applyFont="1" applyFill="1" applyBorder="1" applyAlignment="1">
      <alignment wrapText="1"/>
    </xf>
    <xf numFmtId="3" fontId="1" fillId="0" borderId="0" xfId="188" applyNumberFormat="1" applyFont="1" applyFill="1" applyBorder="1" applyAlignment="1">
      <alignment wrapText="1"/>
    </xf>
    <xf numFmtId="164" fontId="1" fillId="0" borderId="0" xfId="869" applyNumberFormat="1" applyFont="1" applyAlignment="1"/>
    <xf numFmtId="3" fontId="35" fillId="0" borderId="0" xfId="56" applyNumberFormat="1" applyFont="1" applyFill="1" applyBorder="1" applyAlignment="1">
      <alignment wrapText="1"/>
    </xf>
    <xf numFmtId="3" fontId="35" fillId="0" borderId="0" xfId="174" applyNumberFormat="1" applyFont="1" applyFill="1" applyBorder="1" applyAlignment="1">
      <alignment wrapText="1"/>
    </xf>
    <xf numFmtId="3" fontId="1" fillId="35" borderId="0" xfId="299" applyNumberFormat="1" applyFont="1" applyFill="1" applyBorder="1" applyAlignment="1">
      <alignment wrapText="1"/>
    </xf>
    <xf numFmtId="3" fontId="1" fillId="35" borderId="0" xfId="0" applyNumberFormat="1" applyFont="1" applyFill="1" applyBorder="1" applyAlignment="1" applyProtection="1">
      <alignment horizontal="right" wrapText="1"/>
    </xf>
    <xf numFmtId="164" fontId="1" fillId="35" borderId="0" xfId="0" applyNumberFormat="1" applyFont="1" applyFill="1" applyBorder="1" applyAlignment="1" applyProtection="1">
      <alignment wrapText="1"/>
    </xf>
    <xf numFmtId="3" fontId="1" fillId="35" borderId="0" xfId="0" applyNumberFormat="1" applyFont="1" applyFill="1" applyBorder="1" applyAlignment="1" applyProtection="1">
      <alignment wrapText="1"/>
    </xf>
    <xf numFmtId="0" fontId="1" fillId="35" borderId="0" xfId="0" applyFont="1" applyFill="1" applyAlignment="1" applyProtection="1"/>
    <xf numFmtId="3" fontId="1" fillId="35" borderId="0" xfId="319" applyNumberFormat="1" applyFont="1" applyFill="1" applyBorder="1" applyAlignment="1" applyProtection="1">
      <alignment horizontal="right" wrapText="1"/>
    </xf>
    <xf numFmtId="3" fontId="1" fillId="35" borderId="0" xfId="319" applyNumberFormat="1" applyFont="1" applyFill="1" applyBorder="1" applyAlignment="1" applyProtection="1">
      <alignment wrapText="1"/>
    </xf>
    <xf numFmtId="3" fontId="5" fillId="35" borderId="0" xfId="319" applyNumberFormat="1" applyFont="1" applyFill="1" applyBorder="1" applyAlignment="1" applyProtection="1">
      <alignment wrapText="1"/>
    </xf>
    <xf numFmtId="164" fontId="5" fillId="35" borderId="0" xfId="0" applyNumberFormat="1" applyFont="1" applyFill="1" applyBorder="1" applyAlignment="1" applyProtection="1">
      <alignment wrapText="1"/>
    </xf>
    <xf numFmtId="3" fontId="1" fillId="35" borderId="0" xfId="132" applyNumberFormat="1" applyFont="1" applyFill="1" applyBorder="1" applyAlignment="1">
      <alignment horizontal="right" wrapText="1"/>
    </xf>
    <xf numFmtId="3" fontId="1" fillId="35" borderId="0" xfId="132" applyNumberFormat="1" applyFont="1" applyFill="1" applyBorder="1" applyAlignment="1">
      <alignment wrapText="1"/>
    </xf>
    <xf numFmtId="3" fontId="5" fillId="35" borderId="0" xfId="132" applyNumberFormat="1" applyFont="1" applyFill="1" applyBorder="1" applyAlignment="1">
      <alignment wrapText="1"/>
    </xf>
    <xf numFmtId="3" fontId="1" fillId="35" borderId="0" xfId="186" applyNumberFormat="1" applyFont="1" applyFill="1" applyBorder="1" applyAlignment="1">
      <alignment wrapText="1"/>
    </xf>
    <xf numFmtId="3" fontId="1" fillId="35" borderId="0" xfId="190" applyNumberFormat="1" applyFont="1" applyFill="1" applyBorder="1" applyAlignment="1">
      <alignment horizontal="right" wrapText="1"/>
    </xf>
    <xf numFmtId="3" fontId="1" fillId="35" borderId="0" xfId="190" applyNumberFormat="1" applyFont="1" applyFill="1" applyBorder="1" applyAlignment="1">
      <alignment wrapText="1"/>
    </xf>
    <xf numFmtId="164" fontId="1" fillId="0" borderId="0" xfId="0" applyNumberFormat="1" applyFont="1" applyAlignment="1">
      <alignment horizontal="right"/>
    </xf>
    <xf numFmtId="0" fontId="1" fillId="0" borderId="0" xfId="234" applyAlignment="1">
      <alignment vertical="top" wrapText="1"/>
    </xf>
    <xf numFmtId="0" fontId="1" fillId="0" borderId="0" xfId="234" applyFont="1" applyBorder="1" applyAlignment="1">
      <alignment vertical="top" wrapText="1"/>
    </xf>
    <xf numFmtId="0" fontId="1" fillId="0" borderId="0" xfId="234" applyAlignment="1">
      <alignment wrapText="1"/>
    </xf>
    <xf numFmtId="0" fontId="5" fillId="0" borderId="0" xfId="234" applyFont="1" applyBorder="1" applyAlignment="1">
      <alignment horizontal="left" wrapText="1"/>
    </xf>
    <xf numFmtId="0" fontId="1" fillId="0" borderId="0" xfId="234" applyFont="1" applyBorder="1" applyAlignment="1">
      <alignment horizontal="left" wrapText="1"/>
    </xf>
    <xf numFmtId="0" fontId="5" fillId="0" borderId="2" xfId="234" applyFont="1" applyBorder="1" applyAlignment="1">
      <alignment horizontal="left" wrapText="1"/>
    </xf>
    <xf numFmtId="0" fontId="6" fillId="0" borderId="0" xfId="234" applyFont="1" applyAlignment="1">
      <alignment horizontal="left"/>
    </xf>
    <xf numFmtId="0" fontId="6" fillId="0" borderId="0" xfId="234" applyFont="1" applyBorder="1" applyAlignment="1">
      <alignment horizontal="left"/>
    </xf>
    <xf numFmtId="0" fontId="1" fillId="0" borderId="0" xfId="234"/>
    <xf numFmtId="0" fontId="1" fillId="0" borderId="0" xfId="234" applyFont="1" applyBorder="1" applyAlignment="1"/>
    <xf numFmtId="0" fontId="5" fillId="0" borderId="0" xfId="234" applyFont="1" applyBorder="1" applyAlignment="1">
      <alignment horizontal="left"/>
    </xf>
    <xf numFmtId="0" fontId="5" fillId="0" borderId="2" xfId="234" applyFont="1" applyBorder="1" applyAlignment="1"/>
    <xf numFmtId="0" fontId="1" fillId="0" borderId="0" xfId="234" applyFont="1" applyBorder="1" applyAlignment="1">
      <alignment horizontal="left"/>
    </xf>
    <xf numFmtId="0" fontId="1" fillId="0" borderId="0" xfId="234" applyFont="1" applyFill="1" applyBorder="1" applyAlignment="1"/>
    <xf numFmtId="0" fontId="1" fillId="0" borderId="0" xfId="234" applyFont="1" applyFill="1" applyBorder="1" applyAlignment="1">
      <alignment horizontal="left"/>
    </xf>
    <xf numFmtId="0" fontId="5" fillId="0" borderId="2" xfId="234" applyFont="1" applyBorder="1" applyAlignment="1">
      <alignment horizontal="left"/>
    </xf>
    <xf numFmtId="0" fontId="35" fillId="0" borderId="0" xfId="232" applyFont="1" applyBorder="1" applyAlignment="1">
      <alignment horizontal="left" wrapText="1"/>
    </xf>
    <xf numFmtId="0" fontId="35" fillId="0" borderId="0" xfId="234" applyFont="1" applyBorder="1" applyAlignment="1">
      <alignment horizontal="left"/>
    </xf>
    <xf numFmtId="0" fontId="1" fillId="35" borderId="0" xfId="234" applyFont="1" applyFill="1" applyBorder="1" applyAlignment="1" applyProtection="1">
      <alignment horizontal="left" wrapText="1"/>
    </xf>
    <xf numFmtId="0" fontId="5" fillId="35" borderId="2" xfId="234" applyFont="1" applyFill="1" applyBorder="1" applyAlignment="1" applyProtection="1">
      <alignment horizontal="left" wrapText="1"/>
    </xf>
    <xf numFmtId="3" fontId="1" fillId="0" borderId="0" xfId="140" applyNumberFormat="1" applyFont="1" applyBorder="1" applyAlignment="1">
      <alignment horizontal="right" wrapText="1"/>
    </xf>
    <xf numFmtId="3" fontId="5" fillId="0" borderId="2" xfId="132" applyNumberFormat="1" applyFont="1" applyBorder="1" applyAlignment="1">
      <alignment horizontal="right" wrapText="1"/>
    </xf>
    <xf numFmtId="164" fontId="5" fillId="0" borderId="2" xfId="0" applyNumberFormat="1" applyFont="1" applyBorder="1" applyAlignment="1">
      <alignment horizontal="right" wrapText="1"/>
    </xf>
    <xf numFmtId="0" fontId="6" fillId="0" borderId="0" xfId="0" applyFont="1" applyBorder="1" applyAlignment="1"/>
    <xf numFmtId="0" fontId="1" fillId="0" borderId="0" xfId="0" applyFont="1" applyAlignment="1">
      <alignment horizontal="center" wrapText="1"/>
    </xf>
    <xf numFmtId="3" fontId="5" fillId="0" borderId="0" xfId="0" applyNumberFormat="1" applyFont="1" applyFill="1" applyBorder="1" applyAlignment="1">
      <alignment wrapText="1"/>
    </xf>
    <xf numFmtId="0" fontId="5" fillId="0" borderId="0" xfId="0" applyFont="1" applyFill="1" applyBorder="1" applyAlignment="1"/>
    <xf numFmtId="164" fontId="1" fillId="0" borderId="0" xfId="869" applyNumberFormat="1" applyFont="1" applyBorder="1" applyAlignment="1"/>
    <xf numFmtId="164" fontId="5" fillId="0" borderId="0" xfId="869" applyNumberFormat="1" applyFont="1" applyAlignment="1"/>
    <xf numFmtId="0" fontId="5" fillId="0" borderId="0" xfId="0" applyFont="1" applyFill="1" applyAlignment="1"/>
    <xf numFmtId="164" fontId="5" fillId="0" borderId="0" xfId="869" applyNumberFormat="1" applyFont="1" applyFill="1" applyAlignment="1"/>
    <xf numFmtId="3" fontId="1" fillId="0" borderId="0" xfId="232" applyNumberFormat="1" applyFont="1" applyFill="1" applyBorder="1" applyAlignment="1"/>
    <xf numFmtId="164" fontId="1" fillId="0" borderId="0" xfId="0" applyNumberFormat="1" applyFont="1" applyFill="1" applyBorder="1" applyAlignment="1" applyProtection="1">
      <alignment wrapText="1"/>
    </xf>
    <xf numFmtId="164" fontId="1" fillId="0" borderId="0" xfId="0" applyNumberFormat="1" applyFont="1" applyFill="1" applyAlignment="1"/>
    <xf numFmtId="3" fontId="1" fillId="0" borderId="0" xfId="232" applyNumberFormat="1" applyFont="1" applyFill="1" applyBorder="1" applyAlignment="1" applyProtection="1">
      <alignment wrapText="1"/>
    </xf>
    <xf numFmtId="3" fontId="1" fillId="0" borderId="0" xfId="70" applyNumberFormat="1" applyFont="1" applyFill="1" applyBorder="1" applyAlignment="1">
      <alignment wrapText="1"/>
    </xf>
    <xf numFmtId="3" fontId="35" fillId="0" borderId="0" xfId="90" applyNumberFormat="1" applyFont="1" applyFill="1" applyBorder="1" applyAlignment="1">
      <alignment wrapText="1"/>
    </xf>
    <xf numFmtId="0" fontId="8" fillId="0" borderId="0" xfId="0" applyFont="1" applyBorder="1" applyAlignment="1">
      <alignment horizontal="left"/>
    </xf>
    <xf numFmtId="3" fontId="1" fillId="0" borderId="0" xfId="0" applyNumberFormat="1" applyFont="1" applyFill="1" applyBorder="1" applyAlignment="1" applyProtection="1">
      <alignment horizontal="right" wrapText="1"/>
    </xf>
    <xf numFmtId="3" fontId="1" fillId="0" borderId="0" xfId="0" applyNumberFormat="1" applyFont="1" applyFill="1" applyBorder="1" applyAlignment="1" applyProtection="1">
      <alignment wrapText="1"/>
    </xf>
    <xf numFmtId="3" fontId="35" fillId="0" borderId="0" xfId="52" applyNumberFormat="1" applyFont="1" applyFill="1" applyBorder="1" applyAlignment="1">
      <alignment wrapText="1"/>
    </xf>
    <xf numFmtId="164" fontId="1" fillId="0" borderId="0" xfId="0" applyNumberFormat="1" applyFont="1" applyFill="1" applyAlignment="1">
      <alignment horizontal="right"/>
    </xf>
    <xf numFmtId="3" fontId="1" fillId="0" borderId="0" xfId="72" applyNumberFormat="1" applyFont="1" applyFill="1" applyBorder="1" applyAlignment="1">
      <alignment wrapText="1"/>
    </xf>
    <xf numFmtId="165" fontId="1" fillId="0" borderId="0" xfId="224" applyNumberFormat="1" applyFont="1" applyBorder="1" applyAlignment="1">
      <alignment wrapText="1"/>
    </xf>
    <xf numFmtId="165" fontId="1" fillId="0" borderId="0" xfId="235" applyNumberFormat="1" applyFont="1" applyBorder="1" applyAlignment="1">
      <alignment wrapText="1"/>
    </xf>
    <xf numFmtId="165" fontId="1" fillId="0" borderId="0" xfId="239" applyNumberFormat="1" applyFont="1" applyBorder="1" applyAlignment="1">
      <alignment wrapText="1"/>
    </xf>
    <xf numFmtId="165" fontId="1" fillId="0" borderId="0" xfId="243" applyNumberFormat="1" applyFont="1" applyBorder="1" applyAlignment="1">
      <alignment wrapText="1"/>
    </xf>
    <xf numFmtId="165" fontId="5" fillId="0" borderId="0" xfId="243" applyNumberFormat="1" applyFont="1" applyBorder="1" applyAlignment="1">
      <alignment wrapText="1"/>
    </xf>
    <xf numFmtId="165" fontId="1" fillId="0" borderId="0" xfId="247" applyNumberFormat="1" applyFont="1" applyBorder="1" applyAlignment="1">
      <alignment wrapText="1"/>
    </xf>
    <xf numFmtId="165" fontId="1" fillId="0" borderId="0" xfId="232" applyNumberFormat="1" applyFont="1" applyFill="1" applyBorder="1" applyAlignment="1"/>
    <xf numFmtId="165" fontId="1" fillId="0" borderId="0" xfId="255" applyNumberFormat="1" applyFont="1" applyBorder="1" applyAlignment="1">
      <alignment wrapText="1"/>
    </xf>
    <xf numFmtId="165" fontId="1" fillId="0" borderId="0" xfId="259" applyNumberFormat="1" applyFont="1" applyBorder="1" applyAlignment="1">
      <alignment wrapText="1"/>
    </xf>
    <xf numFmtId="0" fontId="1" fillId="0" borderId="0" xfId="0" applyFont="1" applyFill="1" applyBorder="1" applyAlignment="1" applyProtection="1">
      <alignment wrapText="1"/>
    </xf>
    <xf numFmtId="3" fontId="5" fillId="0" borderId="2" xfId="353" applyNumberFormat="1" applyFont="1" applyFill="1" applyBorder="1" applyAlignment="1" applyProtection="1">
      <alignment wrapText="1"/>
    </xf>
    <xf numFmtId="164" fontId="5" fillId="0" borderId="2" xfId="0" applyNumberFormat="1" applyFont="1" applyFill="1" applyBorder="1" applyAlignment="1" applyProtection="1">
      <alignment wrapText="1"/>
    </xf>
    <xf numFmtId="164" fontId="5" fillId="0" borderId="2" xfId="0" applyNumberFormat="1" applyFont="1" applyFill="1" applyBorder="1" applyAlignment="1">
      <alignment wrapText="1"/>
    </xf>
    <xf numFmtId="3" fontId="5" fillId="0" borderId="2" xfId="0" applyNumberFormat="1" applyFont="1" applyFill="1" applyBorder="1" applyAlignment="1" applyProtection="1">
      <alignment wrapText="1"/>
    </xf>
    <xf numFmtId="3" fontId="5" fillId="0" borderId="2" xfId="337" applyNumberFormat="1" applyFont="1" applyFill="1" applyBorder="1" applyAlignment="1" applyProtection="1">
      <alignment wrapText="1"/>
    </xf>
    <xf numFmtId="3" fontId="1" fillId="0" borderId="0" xfId="82" applyNumberFormat="1" applyFont="1" applyFill="1" applyBorder="1" applyAlignment="1">
      <alignment wrapText="1"/>
    </xf>
    <xf numFmtId="3" fontId="1" fillId="0" borderId="0" xfId="82" applyNumberFormat="1" applyFont="1" applyFill="1" applyBorder="1" applyAlignment="1">
      <alignment horizontal="right" wrapText="1"/>
    </xf>
    <xf numFmtId="0" fontId="10" fillId="0" borderId="0" xfId="0" applyFont="1" applyAlignment="1">
      <alignment vertical="center"/>
    </xf>
    <xf numFmtId="0" fontId="1" fillId="0" borderId="0" xfId="0" applyFont="1" applyAlignment="1">
      <alignment vertical="center"/>
    </xf>
    <xf numFmtId="0" fontId="1" fillId="0" borderId="1" xfId="0" applyFont="1" applyBorder="1" applyAlignment="1"/>
    <xf numFmtId="0" fontId="5" fillId="0" borderId="2" xfId="0" applyFont="1" applyBorder="1" applyAlignment="1"/>
    <xf numFmtId="0" fontId="35" fillId="0" borderId="1" xfId="234" applyFont="1" applyBorder="1" applyAlignment="1">
      <alignment horizontal="left"/>
    </xf>
    <xf numFmtId="164" fontId="1" fillId="0" borderId="1" xfId="0" applyNumberFormat="1" applyFont="1" applyBorder="1" applyAlignment="1">
      <alignment wrapText="1"/>
    </xf>
    <xf numFmtId="164" fontId="1" fillId="0" borderId="1" xfId="0" applyNumberFormat="1" applyFont="1" applyBorder="1" applyAlignment="1"/>
    <xf numFmtId="3" fontId="1" fillId="0" borderId="1" xfId="0" applyNumberFormat="1" applyFont="1" applyBorder="1" applyAlignment="1">
      <alignment wrapText="1"/>
    </xf>
    <xf numFmtId="0" fontId="1" fillId="0" borderId="1" xfId="234" applyFont="1" applyBorder="1" applyAlignment="1">
      <alignment horizontal="left"/>
    </xf>
    <xf numFmtId="0" fontId="1" fillId="0" borderId="1" xfId="234" applyFont="1" applyFill="1" applyBorder="1" applyAlignment="1">
      <alignment horizontal="left"/>
    </xf>
    <xf numFmtId="3" fontId="35" fillId="0" borderId="1" xfId="52" applyNumberFormat="1" applyFont="1" applyFill="1" applyBorder="1" applyAlignment="1">
      <alignment horizontal="right" wrapText="1"/>
    </xf>
    <xf numFmtId="164" fontId="1" fillId="0" borderId="1" xfId="0" applyNumberFormat="1" applyFont="1" applyFill="1" applyBorder="1" applyAlignment="1">
      <alignment wrapText="1"/>
    </xf>
    <xf numFmtId="164" fontId="1" fillId="0" borderId="1" xfId="0" applyNumberFormat="1" applyFont="1" applyFill="1" applyBorder="1" applyAlignment="1"/>
    <xf numFmtId="0" fontId="1" fillId="0" borderId="1" xfId="0" applyFont="1" applyFill="1" applyBorder="1" applyAlignment="1">
      <alignment wrapText="1"/>
    </xf>
    <xf numFmtId="3" fontId="36" fillId="0" borderId="2" xfId="52" applyNumberFormat="1" applyFont="1" applyFill="1" applyBorder="1" applyAlignment="1">
      <alignment wrapText="1"/>
    </xf>
    <xf numFmtId="3" fontId="5" fillId="0" borderId="2" xfId="0" applyNumberFormat="1" applyFont="1" applyFill="1" applyBorder="1" applyAlignment="1">
      <alignment wrapText="1"/>
    </xf>
    <xf numFmtId="3" fontId="35" fillId="0" borderId="1" xfId="56" applyNumberFormat="1" applyFont="1" applyFill="1" applyBorder="1" applyAlignment="1">
      <alignment wrapText="1"/>
    </xf>
    <xf numFmtId="3" fontId="36" fillId="0" borderId="2" xfId="56" applyNumberFormat="1" applyFont="1" applyFill="1" applyBorder="1" applyAlignment="1">
      <alignment wrapText="1"/>
    </xf>
    <xf numFmtId="0" fontId="5" fillId="0" borderId="3" xfId="234" applyFont="1" applyBorder="1" applyAlignment="1">
      <alignment horizontal="left"/>
    </xf>
    <xf numFmtId="0" fontId="1" fillId="0" borderId="3" xfId="0" applyFont="1" applyBorder="1" applyAlignment="1"/>
    <xf numFmtId="0" fontId="5" fillId="0" borderId="3" xfId="0" applyFont="1" applyBorder="1" applyAlignment="1"/>
    <xf numFmtId="164" fontId="5" fillId="0" borderId="3" xfId="0" applyNumberFormat="1" applyFont="1" applyBorder="1" applyAlignment="1"/>
    <xf numFmtId="164" fontId="1" fillId="0" borderId="0" xfId="0" applyNumberFormat="1" applyFont="1" applyFill="1" applyBorder="1" applyAlignment="1">
      <alignment horizontal="right"/>
    </xf>
    <xf numFmtId="3" fontId="1" fillId="0" borderId="1" xfId="74" applyNumberFormat="1" applyFont="1" applyFill="1" applyBorder="1" applyAlignment="1">
      <alignment wrapText="1"/>
    </xf>
    <xf numFmtId="0" fontId="1" fillId="0" borderId="1" xfId="234" applyFont="1" applyFill="1" applyBorder="1" applyAlignment="1"/>
    <xf numFmtId="3" fontId="1" fillId="0" borderId="1" xfId="0" applyNumberFormat="1" applyFont="1" applyFill="1" applyBorder="1" applyAlignment="1">
      <alignment wrapText="1"/>
    </xf>
    <xf numFmtId="3" fontId="5" fillId="0" borderId="2" xfId="190" applyNumberFormat="1" applyFont="1" applyBorder="1" applyAlignment="1">
      <alignment wrapText="1"/>
    </xf>
    <xf numFmtId="3" fontId="1" fillId="0" borderId="1" xfId="194" applyNumberFormat="1" applyFont="1" applyBorder="1" applyAlignment="1">
      <alignment wrapText="1"/>
    </xf>
    <xf numFmtId="3" fontId="5" fillId="0" borderId="2" xfId="194" applyNumberFormat="1" applyFont="1" applyBorder="1" applyAlignment="1">
      <alignment wrapText="1"/>
    </xf>
    <xf numFmtId="3" fontId="5" fillId="0" borderId="2" xfId="202" applyNumberFormat="1" applyFont="1" applyBorder="1" applyAlignment="1">
      <alignment wrapText="1"/>
    </xf>
    <xf numFmtId="3" fontId="5" fillId="0" borderId="1" xfId="0" applyNumberFormat="1" applyFont="1" applyFill="1" applyBorder="1" applyAlignment="1">
      <alignment wrapText="1"/>
    </xf>
    <xf numFmtId="3" fontId="36" fillId="0" borderId="2" xfId="208" applyNumberFormat="1" applyFont="1" applyBorder="1" applyAlignment="1">
      <alignment wrapText="1"/>
    </xf>
    <xf numFmtId="3" fontId="35" fillId="0" borderId="1" xfId="212" applyNumberFormat="1" applyFont="1" applyBorder="1" applyAlignment="1">
      <alignment wrapText="1"/>
    </xf>
    <xf numFmtId="3" fontId="36" fillId="0" borderId="2" xfId="212" applyNumberFormat="1" applyFont="1" applyBorder="1" applyAlignment="1">
      <alignment wrapText="1"/>
    </xf>
    <xf numFmtId="0" fontId="5" fillId="0" borderId="0" xfId="234" applyFont="1" applyBorder="1" applyAlignment="1"/>
    <xf numFmtId="0" fontId="5" fillId="0" borderId="0" xfId="234" applyFont="1" applyAlignment="1">
      <alignment horizontal="left" vertical="top"/>
    </xf>
    <xf numFmtId="0" fontId="5" fillId="0" borderId="0" xfId="0" applyFont="1" applyAlignment="1">
      <alignment vertical="top"/>
    </xf>
    <xf numFmtId="164" fontId="5" fillId="0" borderId="0" xfId="0" applyNumberFormat="1" applyFont="1" applyAlignment="1">
      <alignment vertical="top"/>
    </xf>
    <xf numFmtId="0" fontId="1" fillId="0" borderId="2" xfId="234" applyFont="1" applyBorder="1" applyAlignment="1">
      <alignment wrapText="1"/>
    </xf>
    <xf numFmtId="0" fontId="6" fillId="0" borderId="0" xfId="234" applyFont="1" applyBorder="1" applyAlignment="1">
      <alignment horizontal="left" vertical="top"/>
    </xf>
    <xf numFmtId="0" fontId="1" fillId="0" borderId="0" xfId="0" applyFont="1" applyAlignment="1">
      <alignment vertical="top"/>
    </xf>
    <xf numFmtId="0" fontId="1" fillId="0" borderId="0" xfId="0" applyFont="1" applyAlignment="1">
      <alignment horizontal="left" vertical="top"/>
    </xf>
    <xf numFmtId="0" fontId="1" fillId="0" borderId="4" xfId="234" applyFont="1" applyBorder="1" applyAlignment="1">
      <alignment horizontal="left" wrapText="1"/>
    </xf>
    <xf numFmtId="3" fontId="1" fillId="0" borderId="1" xfId="220" applyNumberFormat="1" applyFont="1" applyBorder="1" applyAlignment="1">
      <alignment wrapText="1"/>
    </xf>
    <xf numFmtId="3" fontId="1" fillId="0" borderId="1" xfId="222" applyNumberFormat="1" applyFont="1" applyBorder="1" applyAlignment="1">
      <alignment wrapText="1"/>
    </xf>
    <xf numFmtId="0" fontId="1" fillId="0" borderId="5" xfId="234" applyFont="1" applyBorder="1" applyAlignment="1">
      <alignment horizontal="left" wrapText="1"/>
    </xf>
    <xf numFmtId="0" fontId="5" fillId="0" borderId="5" xfId="234" applyFont="1" applyBorder="1" applyAlignment="1">
      <alignment horizontal="left" wrapText="1"/>
    </xf>
    <xf numFmtId="0" fontId="5" fillId="0" borderId="6" xfId="234" applyFont="1" applyBorder="1" applyAlignment="1">
      <alignment horizontal="left" wrapText="1"/>
    </xf>
    <xf numFmtId="3" fontId="5" fillId="0" borderId="2" xfId="220" applyNumberFormat="1" applyFont="1" applyBorder="1" applyAlignment="1">
      <alignment wrapText="1"/>
    </xf>
    <xf numFmtId="3" fontId="5" fillId="0" borderId="2" xfId="222" applyNumberFormat="1" applyFont="1" applyBorder="1" applyAlignment="1">
      <alignment wrapText="1"/>
    </xf>
    <xf numFmtId="165" fontId="1" fillId="0" borderId="1" xfId="224" applyNumberFormat="1" applyFont="1" applyBorder="1" applyAlignment="1">
      <alignment wrapText="1"/>
    </xf>
    <xf numFmtId="165" fontId="5" fillId="0" borderId="2" xfId="224" applyNumberFormat="1" applyFont="1" applyBorder="1" applyAlignment="1">
      <alignment wrapText="1"/>
    </xf>
    <xf numFmtId="3" fontId="1" fillId="0" borderId="1" xfId="228" applyNumberFormat="1" applyFont="1" applyBorder="1" applyAlignment="1">
      <alignment wrapText="1"/>
    </xf>
    <xf numFmtId="3" fontId="5" fillId="0" borderId="2" xfId="224" applyNumberFormat="1" applyFont="1" applyBorder="1" applyAlignment="1">
      <alignment wrapText="1"/>
    </xf>
    <xf numFmtId="165" fontId="1" fillId="0" borderId="1" xfId="235" applyNumberFormat="1" applyFont="1" applyBorder="1" applyAlignment="1">
      <alignment wrapText="1"/>
    </xf>
    <xf numFmtId="165" fontId="1" fillId="0" borderId="1" xfId="239" applyNumberFormat="1" applyFont="1" applyBorder="1" applyAlignment="1">
      <alignment wrapText="1"/>
    </xf>
    <xf numFmtId="165" fontId="5" fillId="0" borderId="2" xfId="239" applyNumberFormat="1" applyFont="1" applyBorder="1" applyAlignment="1">
      <alignment wrapText="1"/>
    </xf>
    <xf numFmtId="165" fontId="1" fillId="0" borderId="1" xfId="243" applyNumberFormat="1" applyFont="1" applyBorder="1" applyAlignment="1">
      <alignment wrapText="1"/>
    </xf>
    <xf numFmtId="165" fontId="5" fillId="0" borderId="2" xfId="243" applyNumberFormat="1" applyFont="1" applyBorder="1" applyAlignment="1">
      <alignment wrapText="1"/>
    </xf>
    <xf numFmtId="165" fontId="1" fillId="0" borderId="1" xfId="247" applyNumberFormat="1" applyFont="1" applyBorder="1" applyAlignment="1">
      <alignment wrapText="1"/>
    </xf>
    <xf numFmtId="0" fontId="1" fillId="0" borderId="4" xfId="0" applyFont="1" applyBorder="1" applyAlignment="1">
      <alignment horizontal="left" wrapText="1"/>
    </xf>
    <xf numFmtId="3" fontId="1" fillId="0" borderId="1" xfId="232" applyNumberFormat="1" applyFont="1" applyFill="1" applyBorder="1" applyAlignment="1"/>
    <xf numFmtId="0" fontId="1" fillId="0" borderId="5" xfId="0" applyFont="1" applyBorder="1" applyAlignment="1">
      <alignment horizontal="left" wrapText="1"/>
    </xf>
    <xf numFmtId="0" fontId="5" fillId="0" borderId="6" xfId="0" applyFont="1" applyBorder="1" applyAlignment="1">
      <alignment horizontal="left" wrapText="1"/>
    </xf>
    <xf numFmtId="3" fontId="5" fillId="0" borderId="2" xfId="232" applyNumberFormat="1" applyFont="1" applyFill="1" applyBorder="1" applyAlignment="1"/>
    <xf numFmtId="165" fontId="1" fillId="0" borderId="1" xfId="232" applyNumberFormat="1" applyFont="1" applyFill="1" applyBorder="1" applyAlignment="1"/>
    <xf numFmtId="165" fontId="5" fillId="0" borderId="2" xfId="232" applyNumberFormat="1" applyFont="1" applyFill="1" applyBorder="1" applyAlignment="1"/>
    <xf numFmtId="3" fontId="1" fillId="0" borderId="1" xfId="251" applyNumberFormat="1" applyFont="1" applyBorder="1" applyAlignment="1">
      <alignment wrapText="1"/>
    </xf>
    <xf numFmtId="3" fontId="1" fillId="0" borderId="5" xfId="0" applyNumberFormat="1" applyFont="1" applyFill="1" applyBorder="1" applyAlignment="1">
      <alignment wrapText="1"/>
    </xf>
    <xf numFmtId="165" fontId="1" fillId="0" borderId="1" xfId="255" applyNumberFormat="1" applyFont="1" applyBorder="1" applyAlignment="1">
      <alignment wrapText="1"/>
    </xf>
    <xf numFmtId="165" fontId="1" fillId="0" borderId="1" xfId="259" applyNumberFormat="1" applyFont="1" applyBorder="1" applyAlignment="1">
      <alignment wrapText="1"/>
    </xf>
    <xf numFmtId="0" fontId="5" fillId="0" borderId="2" xfId="234" applyFont="1" applyBorder="1" applyAlignment="1">
      <alignment horizontal="left" vertical="top"/>
    </xf>
    <xf numFmtId="3" fontId="1" fillId="0" borderId="1" xfId="271" applyNumberFormat="1" applyFont="1" applyBorder="1" applyAlignment="1">
      <alignment wrapText="1"/>
    </xf>
    <xf numFmtId="3" fontId="5" fillId="0" borderId="2" xfId="271" applyNumberFormat="1" applyFont="1" applyBorder="1" applyAlignment="1">
      <alignment wrapText="1"/>
    </xf>
    <xf numFmtId="3" fontId="1" fillId="0" borderId="1" xfId="275" applyNumberFormat="1" applyFont="1" applyBorder="1" applyAlignment="1">
      <alignment wrapText="1"/>
    </xf>
    <xf numFmtId="3" fontId="1" fillId="0" borderId="1" xfId="279" applyNumberFormat="1" applyFont="1" applyBorder="1" applyAlignment="1">
      <alignment wrapText="1"/>
    </xf>
    <xf numFmtId="3" fontId="1" fillId="0" borderId="1" xfId="283" applyNumberFormat="1" applyFont="1" applyBorder="1" applyAlignment="1">
      <alignment wrapText="1"/>
    </xf>
    <xf numFmtId="3" fontId="1" fillId="0" borderId="1" xfId="287" applyNumberFormat="1" applyFont="1" applyBorder="1" applyAlignment="1">
      <alignment wrapText="1"/>
    </xf>
    <xf numFmtId="3" fontId="5" fillId="0" borderId="2" xfId="291" applyNumberFormat="1" applyFont="1" applyBorder="1" applyAlignment="1">
      <alignment wrapText="1"/>
    </xf>
    <xf numFmtId="3" fontId="1" fillId="0" borderId="1" xfId="299" applyNumberFormat="1" applyFont="1" applyBorder="1" applyAlignment="1">
      <alignment wrapText="1"/>
    </xf>
    <xf numFmtId="3" fontId="1" fillId="0" borderId="1" xfId="303" applyNumberFormat="1" applyFont="1" applyBorder="1" applyAlignment="1">
      <alignment wrapText="1"/>
    </xf>
    <xf numFmtId="3" fontId="1" fillId="0" borderId="1" xfId="307" applyNumberFormat="1" applyFont="1" applyBorder="1" applyAlignment="1">
      <alignment wrapText="1"/>
    </xf>
    <xf numFmtId="0" fontId="1" fillId="0" borderId="0" xfId="0" applyFont="1" applyAlignment="1" applyProtection="1">
      <alignment vertical="top"/>
    </xf>
    <xf numFmtId="164" fontId="1" fillId="0" borderId="0" xfId="0" applyNumberFormat="1" applyFont="1" applyAlignment="1" applyProtection="1">
      <alignment vertical="top"/>
    </xf>
    <xf numFmtId="0" fontId="5" fillId="0" borderId="2" xfId="234" applyFont="1" applyBorder="1" applyAlignment="1" applyProtection="1">
      <alignment horizontal="left" vertical="top"/>
    </xf>
    <xf numFmtId="0" fontId="1" fillId="0" borderId="4" xfId="234" applyFont="1" applyBorder="1" applyAlignment="1" applyProtection="1">
      <alignment horizontal="left" wrapText="1"/>
    </xf>
    <xf numFmtId="3" fontId="1" fillId="0" borderId="1" xfId="319" applyNumberFormat="1" applyFont="1" applyBorder="1" applyAlignment="1" applyProtection="1">
      <alignment wrapText="1"/>
    </xf>
    <xf numFmtId="164" fontId="1" fillId="0" borderId="1" xfId="0" applyNumberFormat="1" applyFont="1" applyBorder="1" applyAlignment="1" applyProtection="1">
      <alignment wrapText="1"/>
    </xf>
    <xf numFmtId="0" fontId="1" fillId="0" borderId="5" xfId="234" applyFont="1" applyBorder="1" applyAlignment="1" applyProtection="1">
      <alignment horizontal="left" wrapText="1"/>
    </xf>
    <xf numFmtId="0" fontId="5" fillId="0" borderId="5" xfId="234" applyFont="1" applyBorder="1" applyAlignment="1" applyProtection="1">
      <alignment horizontal="left" wrapText="1"/>
    </xf>
    <xf numFmtId="0" fontId="5" fillId="0" borderId="6" xfId="234" applyFont="1" applyBorder="1" applyAlignment="1" applyProtection="1">
      <alignment horizontal="left" wrapText="1"/>
    </xf>
    <xf numFmtId="3" fontId="5" fillId="0" borderId="2" xfId="319" applyNumberFormat="1" applyFont="1" applyBorder="1" applyAlignment="1" applyProtection="1">
      <alignment wrapText="1"/>
    </xf>
    <xf numFmtId="164" fontId="5" fillId="0" borderId="2" xfId="0" applyNumberFormat="1" applyFont="1" applyBorder="1" applyAlignment="1" applyProtection="1">
      <alignment wrapText="1"/>
    </xf>
    <xf numFmtId="3" fontId="1" fillId="0" borderId="1" xfId="323" applyNumberFormat="1" applyFont="1" applyBorder="1" applyAlignment="1" applyProtection="1">
      <alignment wrapText="1"/>
    </xf>
    <xf numFmtId="3" fontId="1" fillId="0" borderId="1" xfId="327" applyNumberFormat="1" applyFont="1" applyBorder="1" applyAlignment="1" applyProtection="1">
      <alignment wrapText="1"/>
    </xf>
    <xf numFmtId="3" fontId="1" fillId="0" borderId="1" xfId="331" applyNumberFormat="1" applyFont="1" applyBorder="1" applyAlignment="1" applyProtection="1">
      <alignment wrapText="1"/>
    </xf>
    <xf numFmtId="3" fontId="1" fillId="0" borderId="1" xfId="335" applyNumberFormat="1" applyFont="1" applyBorder="1" applyAlignment="1" applyProtection="1">
      <alignment wrapText="1"/>
    </xf>
    <xf numFmtId="3" fontId="1" fillId="0" borderId="1" xfId="339" applyNumberFormat="1" applyFont="1" applyBorder="1" applyAlignment="1" applyProtection="1">
      <alignment wrapText="1"/>
    </xf>
    <xf numFmtId="3" fontId="5" fillId="0" borderId="2" xfId="339" applyNumberFormat="1" applyFont="1" applyBorder="1" applyAlignment="1" applyProtection="1">
      <alignment wrapText="1"/>
    </xf>
    <xf numFmtId="3" fontId="1" fillId="0" borderId="1" xfId="343" applyNumberFormat="1" applyFont="1" applyBorder="1" applyAlignment="1" applyProtection="1">
      <alignment wrapText="1"/>
    </xf>
    <xf numFmtId="3" fontId="5" fillId="0" borderId="2" xfId="343" applyNumberFormat="1" applyFont="1" applyBorder="1" applyAlignment="1" applyProtection="1">
      <alignment wrapText="1"/>
    </xf>
    <xf numFmtId="3" fontId="1" fillId="0" borderId="1" xfId="0" applyNumberFormat="1" applyFont="1" applyBorder="1" applyAlignment="1"/>
    <xf numFmtId="164" fontId="1" fillId="0" borderId="0" xfId="0" applyNumberFormat="1" applyFont="1" applyAlignment="1">
      <alignment vertical="top"/>
    </xf>
    <xf numFmtId="0" fontId="1" fillId="0" borderId="4" xfId="234" applyFont="1" applyBorder="1" applyAlignment="1">
      <alignment horizontal="left"/>
    </xf>
    <xf numFmtId="0" fontId="1" fillId="0" borderId="5" xfId="234" applyFont="1" applyBorder="1" applyAlignment="1">
      <alignment horizontal="left"/>
    </xf>
    <xf numFmtId="0" fontId="5" fillId="0" borderId="6" xfId="234" applyFont="1" applyBorder="1" applyAlignment="1">
      <alignment horizontal="left"/>
    </xf>
    <xf numFmtId="3" fontId="1" fillId="0" borderId="1" xfId="116" applyNumberFormat="1" applyFont="1" applyBorder="1" applyAlignment="1">
      <alignment wrapText="1"/>
    </xf>
    <xf numFmtId="3" fontId="1" fillId="0" borderId="1" xfId="120" applyNumberFormat="1" applyFont="1" applyBorder="1" applyAlignment="1">
      <alignment wrapText="1"/>
    </xf>
    <xf numFmtId="3" fontId="1" fillId="0" borderId="1" xfId="124" applyNumberFormat="1" applyFont="1" applyBorder="1" applyAlignment="1">
      <alignment wrapText="1"/>
    </xf>
    <xf numFmtId="3" fontId="1" fillId="0" borderId="1" xfId="132" applyNumberFormat="1" applyFont="1" applyBorder="1" applyAlignment="1">
      <alignment wrapText="1"/>
    </xf>
    <xf numFmtId="0" fontId="1" fillId="35" borderId="5" xfId="234" applyFont="1" applyFill="1" applyBorder="1" applyAlignment="1">
      <alignment horizontal="left"/>
    </xf>
    <xf numFmtId="0" fontId="1" fillId="35" borderId="5" xfId="234" applyFont="1" applyFill="1" applyBorder="1" applyAlignment="1">
      <alignment horizontal="left" wrapText="1"/>
    </xf>
    <xf numFmtId="0" fontId="5" fillId="35" borderId="5" xfId="234" applyFont="1" applyFill="1" applyBorder="1" applyAlignment="1">
      <alignment horizontal="left" wrapText="1"/>
    </xf>
    <xf numFmtId="3" fontId="5" fillId="0" borderId="2" xfId="132" applyNumberFormat="1" applyFont="1" applyBorder="1" applyAlignment="1">
      <alignment wrapText="1"/>
    </xf>
    <xf numFmtId="3" fontId="1" fillId="0" borderId="1" xfId="136" applyNumberFormat="1" applyFont="1" applyBorder="1" applyAlignment="1">
      <alignment wrapText="1"/>
    </xf>
    <xf numFmtId="3" fontId="1" fillId="0" borderId="1" xfId="140" applyNumberFormat="1" applyFont="1" applyBorder="1" applyAlignment="1">
      <alignment wrapText="1"/>
    </xf>
    <xf numFmtId="0" fontId="5" fillId="0" borderId="0" xfId="234" applyFont="1" applyAlignment="1">
      <alignment vertical="top"/>
    </xf>
    <xf numFmtId="0" fontId="35" fillId="0" borderId="4" xfId="234" applyFont="1" applyBorder="1" applyAlignment="1">
      <alignment horizontal="left"/>
    </xf>
    <xf numFmtId="3" fontId="35" fillId="0" borderId="1" xfId="146" applyNumberFormat="1" applyFont="1" applyBorder="1" applyAlignment="1">
      <alignment wrapText="1"/>
    </xf>
    <xf numFmtId="0" fontId="35" fillId="0" borderId="5" xfId="234" applyFont="1" applyBorder="1" applyAlignment="1">
      <alignment horizontal="left"/>
    </xf>
    <xf numFmtId="0" fontId="1" fillId="0" borderId="5" xfId="234" applyFont="1" applyFill="1" applyBorder="1" applyAlignment="1">
      <alignment horizontal="left"/>
    </xf>
    <xf numFmtId="0" fontId="1" fillId="0" borderId="4" xfId="234" applyFont="1" applyFill="1" applyBorder="1" applyAlignment="1">
      <alignment horizontal="left"/>
    </xf>
    <xf numFmtId="0" fontId="5" fillId="0" borderId="1" xfId="234" applyFont="1" applyBorder="1" applyAlignment="1">
      <alignment wrapText="1"/>
    </xf>
    <xf numFmtId="0" fontId="5" fillId="0" borderId="0" xfId="234" applyFont="1" applyBorder="1" applyAlignment="1">
      <alignment wrapText="1"/>
    </xf>
    <xf numFmtId="0" fontId="5" fillId="0" borderId="0" xfId="234" applyFont="1" applyAlignment="1"/>
    <xf numFmtId="0" fontId="5" fillId="0" borderId="3" xfId="234" applyFont="1" applyBorder="1" applyAlignment="1"/>
    <xf numFmtId="0" fontId="6" fillId="0" borderId="0" xfId="234" applyFont="1" applyAlignment="1">
      <alignment vertical="center" wrapText="1"/>
    </xf>
    <xf numFmtId="0" fontId="1" fillId="0" borderId="0" xfId="0" applyFont="1" applyAlignment="1">
      <alignment vertical="center" wrapText="1"/>
    </xf>
    <xf numFmtId="0" fontId="6" fillId="0" borderId="0" xfId="234" applyFont="1" applyBorder="1" applyAlignment="1">
      <alignment horizontal="left" vertical="center" wrapText="1"/>
    </xf>
    <xf numFmtId="164" fontId="6" fillId="0" borderId="0" xfId="234" applyNumberFormat="1" applyFont="1" applyAlignment="1">
      <alignment vertical="center" wrapText="1"/>
    </xf>
    <xf numFmtId="0" fontId="6" fillId="0" borderId="0" xfId="234" applyFont="1" applyAlignment="1">
      <alignment horizontal="left" vertical="center"/>
    </xf>
    <xf numFmtId="0" fontId="1" fillId="0" borderId="0" xfId="0" applyFont="1" applyAlignment="1">
      <alignment horizontal="left" vertical="center"/>
    </xf>
    <xf numFmtId="0" fontId="6" fillId="0" borderId="0" xfId="234" applyFont="1" applyAlignment="1">
      <alignment vertical="center"/>
    </xf>
    <xf numFmtId="0" fontId="6" fillId="0" borderId="0" xfId="234" applyFont="1" applyBorder="1" applyAlignment="1">
      <alignment horizontal="left" vertical="center"/>
    </xf>
    <xf numFmtId="0" fontId="6" fillId="0" borderId="0" xfId="234" applyFont="1" applyBorder="1" applyAlignment="1">
      <alignment vertical="center"/>
    </xf>
    <xf numFmtId="164" fontId="6" fillId="0" borderId="0" xfId="234" applyNumberFormat="1" applyFont="1" applyBorder="1" applyAlignment="1">
      <alignment vertical="center"/>
    </xf>
    <xf numFmtId="164" fontId="5" fillId="0" borderId="0" xfId="0" applyNumberFormat="1" applyFont="1" applyBorder="1" applyAlignment="1">
      <alignment horizontal="right"/>
    </xf>
    <xf numFmtId="3" fontId="5" fillId="0" borderId="0" xfId="239" applyNumberFormat="1" applyFont="1" applyBorder="1" applyAlignment="1">
      <alignment wrapText="1"/>
    </xf>
    <xf numFmtId="3" fontId="1" fillId="0" borderId="0" xfId="315" applyNumberFormat="1" applyFont="1" applyFill="1" applyBorder="1" applyAlignment="1">
      <alignment wrapText="1"/>
    </xf>
    <xf numFmtId="3" fontId="1" fillId="0" borderId="0" xfId="232" applyNumberFormat="1" applyFont="1" applyFill="1" applyBorder="1" applyAlignment="1">
      <alignment wrapText="1"/>
    </xf>
    <xf numFmtId="3" fontId="1" fillId="0" borderId="0" xfId="317" applyNumberFormat="1" applyFont="1" applyFill="1" applyBorder="1" applyAlignment="1">
      <alignment wrapText="1"/>
    </xf>
    <xf numFmtId="3" fontId="1" fillId="0" borderId="0" xfId="305" applyNumberFormat="1" applyFont="1" applyFill="1" applyBorder="1" applyAlignment="1">
      <alignment wrapText="1"/>
    </xf>
    <xf numFmtId="3" fontId="1" fillId="0" borderId="0" xfId="301" applyNumberFormat="1" applyFont="1" applyFill="1" applyBorder="1" applyAlignment="1">
      <alignment wrapText="1"/>
    </xf>
    <xf numFmtId="3" fontId="36" fillId="0" borderId="2" xfId="170" applyNumberFormat="1" applyFont="1" applyFill="1" applyBorder="1" applyAlignment="1">
      <alignment wrapText="1"/>
    </xf>
    <xf numFmtId="3" fontId="36" fillId="0" borderId="2" xfId="174" applyNumberFormat="1" applyFont="1" applyFill="1" applyBorder="1" applyAlignment="1">
      <alignment wrapText="1"/>
    </xf>
    <xf numFmtId="3" fontId="5" fillId="0" borderId="2" xfId="0" applyNumberFormat="1" applyFont="1" applyFill="1" applyBorder="1" applyAlignment="1">
      <alignment horizontal="right" wrapText="1"/>
    </xf>
    <xf numFmtId="3" fontId="5" fillId="0" borderId="2" xfId="134" applyNumberFormat="1" applyFont="1" applyFill="1" applyBorder="1" applyAlignment="1">
      <alignment horizontal="right" wrapText="1"/>
    </xf>
    <xf numFmtId="3" fontId="5" fillId="0" borderId="2" xfId="186" applyNumberFormat="1" applyFont="1" applyFill="1" applyBorder="1" applyAlignment="1">
      <alignment wrapText="1"/>
    </xf>
    <xf numFmtId="3" fontId="1" fillId="0" borderId="1" xfId="190" applyNumberFormat="1" applyFont="1" applyFill="1" applyBorder="1" applyAlignment="1">
      <alignment horizontal="right" wrapText="1"/>
    </xf>
    <xf numFmtId="3" fontId="1" fillId="0" borderId="0" xfId="190" applyNumberFormat="1" applyFont="1" applyFill="1" applyBorder="1" applyAlignment="1">
      <alignment wrapText="1"/>
    </xf>
    <xf numFmtId="3" fontId="35" fillId="0" borderId="0" xfId="146" applyNumberFormat="1" applyFont="1" applyFill="1" applyBorder="1" applyAlignment="1">
      <alignment wrapText="1"/>
    </xf>
    <xf numFmtId="3" fontId="35" fillId="0" borderId="0" xfId="148" applyNumberFormat="1" applyFont="1" applyFill="1" applyBorder="1" applyAlignment="1">
      <alignment wrapText="1"/>
    </xf>
    <xf numFmtId="3" fontId="36" fillId="0" borderId="2" xfId="146" applyNumberFormat="1" applyFont="1" applyFill="1" applyBorder="1" applyAlignment="1">
      <alignment wrapText="1"/>
    </xf>
    <xf numFmtId="3" fontId="36" fillId="0" borderId="2" xfId="148" applyNumberFormat="1" applyFont="1" applyFill="1" applyBorder="1" applyAlignment="1">
      <alignment wrapText="1"/>
    </xf>
    <xf numFmtId="3" fontId="35" fillId="0" borderId="1" xfId="150" applyNumberFormat="1" applyFont="1" applyFill="1" applyBorder="1" applyAlignment="1">
      <alignment wrapText="1"/>
    </xf>
    <xf numFmtId="3" fontId="35" fillId="0" borderId="1" xfId="152" applyNumberFormat="1" applyFont="1" applyFill="1" applyBorder="1" applyAlignment="1">
      <alignment wrapText="1"/>
    </xf>
    <xf numFmtId="3" fontId="35" fillId="0" borderId="0" xfId="150" applyNumberFormat="1" applyFont="1" applyFill="1" applyBorder="1" applyAlignment="1">
      <alignment wrapText="1"/>
    </xf>
    <xf numFmtId="3" fontId="35" fillId="0" borderId="0" xfId="152" applyNumberFormat="1" applyFont="1" applyFill="1" applyBorder="1" applyAlignment="1">
      <alignment wrapText="1"/>
    </xf>
    <xf numFmtId="3" fontId="36" fillId="0" borderId="2" xfId="150" applyNumberFormat="1" applyFont="1" applyFill="1" applyBorder="1" applyAlignment="1">
      <alignment wrapText="1"/>
    </xf>
    <xf numFmtId="3" fontId="36" fillId="0" borderId="2" xfId="152" applyNumberFormat="1" applyFont="1" applyFill="1" applyBorder="1" applyAlignment="1">
      <alignment wrapText="1"/>
    </xf>
    <xf numFmtId="3" fontId="35" fillId="0" borderId="1" xfId="154" applyNumberFormat="1" applyFont="1" applyFill="1" applyBorder="1" applyAlignment="1">
      <alignment wrapText="1"/>
    </xf>
    <xf numFmtId="3" fontId="35" fillId="0" borderId="1" xfId="156" applyNumberFormat="1" applyFont="1" applyFill="1" applyBorder="1" applyAlignment="1">
      <alignment wrapText="1"/>
    </xf>
    <xf numFmtId="3" fontId="35" fillId="0" borderId="0" xfId="154" applyNumberFormat="1" applyFont="1" applyFill="1" applyBorder="1" applyAlignment="1">
      <alignment wrapText="1"/>
    </xf>
    <xf numFmtId="3" fontId="35" fillId="0" borderId="0" xfId="156" applyNumberFormat="1" applyFont="1" applyFill="1" applyBorder="1" applyAlignment="1">
      <alignment wrapText="1"/>
    </xf>
    <xf numFmtId="3" fontId="36" fillId="0" borderId="2" xfId="154" applyNumberFormat="1" applyFont="1" applyFill="1" applyBorder="1" applyAlignment="1">
      <alignment wrapText="1"/>
    </xf>
    <xf numFmtId="3" fontId="36" fillId="0" borderId="2" xfId="156" applyNumberFormat="1" applyFont="1" applyFill="1" applyBorder="1" applyAlignment="1">
      <alignment wrapText="1"/>
    </xf>
    <xf numFmtId="3" fontId="35" fillId="0" borderId="1" xfId="158" applyNumberFormat="1" applyFont="1" applyFill="1" applyBorder="1" applyAlignment="1">
      <alignment wrapText="1"/>
    </xf>
    <xf numFmtId="3" fontId="35" fillId="0" borderId="1" xfId="160" applyNumberFormat="1" applyFont="1" applyFill="1" applyBorder="1" applyAlignment="1">
      <alignment wrapText="1"/>
    </xf>
    <xf numFmtId="3" fontId="35" fillId="0" borderId="0" xfId="158" applyNumberFormat="1" applyFont="1" applyFill="1" applyBorder="1" applyAlignment="1">
      <alignment wrapText="1"/>
    </xf>
    <xf numFmtId="3" fontId="35" fillId="0" borderId="0" xfId="160" applyNumberFormat="1" applyFont="1" applyFill="1" applyBorder="1" applyAlignment="1">
      <alignment wrapText="1"/>
    </xf>
    <xf numFmtId="3" fontId="36" fillId="0" borderId="2" xfId="158" applyNumberFormat="1" applyFont="1" applyFill="1" applyBorder="1" applyAlignment="1">
      <alignment wrapText="1"/>
    </xf>
    <xf numFmtId="3" fontId="36" fillId="0" borderId="2" xfId="160" applyNumberFormat="1" applyFont="1" applyFill="1" applyBorder="1" applyAlignment="1">
      <alignment wrapText="1"/>
    </xf>
    <xf numFmtId="3" fontId="35" fillId="0" borderId="1" xfId="162" applyNumberFormat="1" applyFont="1" applyFill="1" applyBorder="1" applyAlignment="1">
      <alignment wrapText="1"/>
    </xf>
    <xf numFmtId="3" fontId="35" fillId="0" borderId="1" xfId="164" applyNumberFormat="1" applyFont="1" applyFill="1" applyBorder="1" applyAlignment="1">
      <alignment wrapText="1"/>
    </xf>
    <xf numFmtId="3" fontId="35" fillId="0" borderId="0" xfId="162" applyNumberFormat="1" applyFont="1" applyFill="1" applyBorder="1" applyAlignment="1">
      <alignment wrapText="1"/>
    </xf>
    <xf numFmtId="3" fontId="35" fillId="0" borderId="0" xfId="164" applyNumberFormat="1" applyFont="1" applyFill="1" applyBorder="1" applyAlignment="1">
      <alignment wrapText="1"/>
    </xf>
    <xf numFmtId="3" fontId="36" fillId="0" borderId="2" xfId="162" applyNumberFormat="1" applyFont="1" applyFill="1" applyBorder="1" applyAlignment="1">
      <alignment wrapText="1"/>
    </xf>
    <xf numFmtId="3" fontId="36" fillId="0" borderId="2" xfId="164" applyNumberFormat="1" applyFont="1" applyFill="1" applyBorder="1" applyAlignment="1">
      <alignment wrapText="1"/>
    </xf>
    <xf numFmtId="3" fontId="35" fillId="0" borderId="1" xfId="166" applyNumberFormat="1" applyFont="1" applyFill="1" applyBorder="1" applyAlignment="1">
      <alignment wrapText="1"/>
    </xf>
    <xf numFmtId="3" fontId="35" fillId="0" borderId="1" xfId="168" applyNumberFormat="1" applyFont="1" applyFill="1" applyBorder="1" applyAlignment="1">
      <alignment wrapText="1"/>
    </xf>
    <xf numFmtId="3" fontId="36" fillId="0" borderId="2" xfId="166" applyNumberFormat="1" applyFont="1" applyFill="1" applyBorder="1" applyAlignment="1">
      <alignment wrapText="1"/>
    </xf>
    <xf numFmtId="3" fontId="36" fillId="0" borderId="2" xfId="168" applyNumberFormat="1" applyFont="1" applyFill="1" applyBorder="1" applyAlignment="1">
      <alignment wrapText="1"/>
    </xf>
    <xf numFmtId="0" fontId="35" fillId="0" borderId="0" xfId="170" applyFont="1" applyFill="1" applyBorder="1" applyAlignment="1">
      <alignment horizontal="right" wrapText="1"/>
    </xf>
    <xf numFmtId="0" fontId="35" fillId="0" borderId="0" xfId="172" applyFont="1" applyFill="1" applyBorder="1" applyAlignment="1">
      <alignment wrapText="1"/>
    </xf>
    <xf numFmtId="3" fontId="35" fillId="0" borderId="0" xfId="170" applyNumberFormat="1" applyFont="1" applyFill="1" applyBorder="1" applyAlignment="1">
      <alignment wrapText="1"/>
    </xf>
    <xf numFmtId="3" fontId="35" fillId="0" borderId="0" xfId="172" applyNumberFormat="1" applyFont="1" applyFill="1" applyBorder="1" applyAlignment="1">
      <alignment wrapText="1"/>
    </xf>
    <xf numFmtId="3" fontId="36" fillId="0" borderId="2" xfId="172" applyNumberFormat="1" applyFont="1" applyFill="1" applyBorder="1" applyAlignment="1">
      <alignment wrapText="1"/>
    </xf>
    <xf numFmtId="3" fontId="35" fillId="0" borderId="0" xfId="176" applyNumberFormat="1" applyFont="1" applyFill="1" applyBorder="1" applyAlignment="1">
      <alignment wrapText="1"/>
    </xf>
    <xf numFmtId="3" fontId="36" fillId="0" borderId="2" xfId="176" applyNumberFormat="1" applyFont="1" applyFill="1" applyBorder="1" applyAlignment="1">
      <alignment wrapText="1"/>
    </xf>
    <xf numFmtId="3" fontId="35" fillId="0" borderId="0" xfId="178" applyNumberFormat="1" applyFont="1" applyFill="1" applyBorder="1" applyAlignment="1">
      <alignment wrapText="1"/>
    </xf>
    <xf numFmtId="3" fontId="35" fillId="0" borderId="0" xfId="180" applyNumberFormat="1" applyFont="1" applyFill="1" applyBorder="1" applyAlignment="1">
      <alignment wrapText="1"/>
    </xf>
    <xf numFmtId="3" fontId="36" fillId="0" borderId="2" xfId="178" applyNumberFormat="1" applyFont="1" applyFill="1" applyBorder="1" applyAlignment="1">
      <alignment wrapText="1"/>
    </xf>
    <xf numFmtId="3" fontId="36" fillId="0" borderId="2" xfId="180" applyNumberFormat="1" applyFont="1" applyFill="1" applyBorder="1" applyAlignment="1">
      <alignment wrapText="1"/>
    </xf>
    <xf numFmtId="3" fontId="36" fillId="0" borderId="2" xfId="182" applyNumberFormat="1" applyFont="1" applyFill="1" applyBorder="1" applyAlignment="1">
      <alignment wrapText="1"/>
    </xf>
    <xf numFmtId="3" fontId="36" fillId="0" borderId="2" xfId="184" applyNumberFormat="1" applyFont="1" applyFill="1" applyBorder="1" applyAlignment="1">
      <alignment wrapText="1"/>
    </xf>
    <xf numFmtId="3" fontId="1" fillId="0" borderId="0" xfId="186" applyNumberFormat="1" applyFont="1" applyFill="1" applyBorder="1" applyAlignment="1">
      <alignment horizontal="right" wrapText="1"/>
    </xf>
    <xf numFmtId="3" fontId="1" fillId="0" borderId="0" xfId="198" applyNumberFormat="1" applyFont="1" applyFill="1" applyBorder="1" applyAlignment="1">
      <alignment wrapText="1"/>
    </xf>
    <xf numFmtId="3" fontId="1" fillId="0" borderId="0" xfId="200" applyNumberFormat="1" applyFont="1" applyFill="1" applyBorder="1" applyAlignment="1">
      <alignment wrapText="1"/>
    </xf>
    <xf numFmtId="3" fontId="5" fillId="0" borderId="0" xfId="198" applyNumberFormat="1" applyFont="1" applyFill="1" applyBorder="1" applyAlignment="1">
      <alignment wrapText="1"/>
    </xf>
    <xf numFmtId="0" fontId="5" fillId="0" borderId="0" xfId="0" applyFont="1" applyFill="1" applyBorder="1" applyAlignment="1">
      <alignment wrapText="1"/>
    </xf>
    <xf numFmtId="3" fontId="5" fillId="0" borderId="0" xfId="200" applyNumberFormat="1" applyFont="1" applyFill="1" applyBorder="1" applyAlignment="1">
      <alignment wrapText="1"/>
    </xf>
    <xf numFmtId="3" fontId="1" fillId="0" borderId="1" xfId="202" applyNumberFormat="1" applyFont="1" applyFill="1" applyBorder="1" applyAlignment="1">
      <alignment wrapText="1"/>
    </xf>
    <xf numFmtId="3" fontId="1" fillId="0" borderId="1" xfId="204" applyNumberFormat="1" applyFont="1" applyFill="1" applyBorder="1" applyAlignment="1">
      <alignment wrapText="1"/>
    </xf>
    <xf numFmtId="3" fontId="1" fillId="0" borderId="0" xfId="202" applyNumberFormat="1" applyFont="1" applyFill="1" applyBorder="1" applyAlignment="1">
      <alignment wrapText="1"/>
    </xf>
    <xf numFmtId="3" fontId="1" fillId="0" borderId="0" xfId="204" applyNumberFormat="1" applyFont="1" applyFill="1" applyBorder="1" applyAlignment="1">
      <alignment wrapText="1"/>
    </xf>
    <xf numFmtId="164" fontId="1" fillId="0" borderId="0" xfId="0" applyNumberFormat="1" applyFont="1" applyFill="1" applyBorder="1" applyAlignment="1" applyProtection="1">
      <alignment horizontal="right" wrapText="1"/>
    </xf>
    <xf numFmtId="0" fontId="5" fillId="0" borderId="2" xfId="234" applyFont="1" applyBorder="1" applyAlignment="1">
      <alignment horizontal="left" wrapText="1"/>
    </xf>
    <xf numFmtId="0" fontId="1" fillId="0" borderId="0" xfId="0" applyFont="1" applyAlignment="1">
      <alignment horizontal="right"/>
    </xf>
    <xf numFmtId="164" fontId="1" fillId="0" borderId="0" xfId="0" applyNumberFormat="1" applyFont="1" applyAlignment="1">
      <alignment horizontal="right" vertical="top"/>
    </xf>
    <xf numFmtId="164" fontId="1" fillId="0" borderId="1" xfId="0" applyNumberFormat="1" applyFont="1" applyBorder="1" applyAlignment="1">
      <alignment horizontal="right"/>
    </xf>
    <xf numFmtId="164" fontId="1" fillId="0" borderId="1" xfId="0" applyNumberFormat="1" applyFont="1" applyFill="1" applyBorder="1" applyAlignment="1">
      <alignment horizontal="right" wrapText="1"/>
    </xf>
    <xf numFmtId="164" fontId="1" fillId="0" borderId="0" xfId="0" applyNumberFormat="1" applyFont="1" applyFill="1" applyBorder="1" applyAlignment="1">
      <alignment horizontal="right" wrapText="1"/>
    </xf>
    <xf numFmtId="164" fontId="5" fillId="0" borderId="2" xfId="0" applyNumberFormat="1" applyFont="1" applyFill="1" applyBorder="1" applyAlignment="1">
      <alignment horizontal="right" wrapText="1"/>
    </xf>
    <xf numFmtId="164" fontId="5" fillId="0" borderId="0" xfId="0" applyNumberFormat="1" applyFont="1" applyBorder="1" applyAlignment="1">
      <alignment horizontal="right" wrapText="1"/>
    </xf>
    <xf numFmtId="164" fontId="6" fillId="0" borderId="0" xfId="234" applyNumberFormat="1" applyFont="1" applyAlignment="1">
      <alignment horizontal="right" vertical="center" wrapText="1"/>
    </xf>
    <xf numFmtId="0" fontId="1" fillId="0" borderId="0" xfId="0" applyFont="1" applyAlignment="1">
      <alignment horizontal="right" vertical="top"/>
    </xf>
    <xf numFmtId="0" fontId="6" fillId="0" borderId="0" xfId="234" applyFont="1" applyAlignment="1">
      <alignment horizontal="right" vertical="center" wrapText="1"/>
    </xf>
    <xf numFmtId="165" fontId="1" fillId="0" borderId="1" xfId="224" applyNumberFormat="1" applyFont="1" applyFill="1" applyBorder="1" applyAlignment="1">
      <alignment wrapText="1"/>
    </xf>
    <xf numFmtId="164" fontId="1" fillId="0" borderId="1" xfId="0" applyNumberFormat="1" applyFont="1" applyFill="1" applyBorder="1" applyAlignment="1">
      <alignment horizontal="right"/>
    </xf>
    <xf numFmtId="3" fontId="1" fillId="0" borderId="1" xfId="226" applyNumberFormat="1" applyFont="1" applyFill="1" applyBorder="1" applyAlignment="1">
      <alignment wrapText="1"/>
    </xf>
    <xf numFmtId="165" fontId="1" fillId="0" borderId="0" xfId="224" applyNumberFormat="1" applyFont="1" applyFill="1" applyBorder="1" applyAlignment="1">
      <alignment wrapText="1"/>
    </xf>
    <xf numFmtId="3" fontId="1" fillId="0" borderId="0" xfId="226" applyNumberFormat="1" applyFont="1" applyFill="1" applyBorder="1" applyAlignment="1">
      <alignment wrapText="1"/>
    </xf>
    <xf numFmtId="165" fontId="5" fillId="0" borderId="2" xfId="224" applyNumberFormat="1" applyFont="1" applyFill="1" applyBorder="1" applyAlignment="1">
      <alignment wrapText="1"/>
    </xf>
    <xf numFmtId="164" fontId="5" fillId="0" borderId="2" xfId="0" applyNumberFormat="1" applyFont="1" applyFill="1" applyBorder="1" applyAlignment="1"/>
    <xf numFmtId="3" fontId="5" fillId="0" borderId="2" xfId="226" applyNumberFormat="1" applyFont="1" applyFill="1" applyBorder="1" applyAlignment="1">
      <alignment wrapText="1"/>
    </xf>
    <xf numFmtId="3" fontId="1" fillId="0" borderId="1" xfId="228" applyNumberFormat="1" applyFont="1" applyFill="1" applyBorder="1" applyAlignment="1">
      <alignment wrapText="1"/>
    </xf>
    <xf numFmtId="165" fontId="1" fillId="0" borderId="1" xfId="230" applyNumberFormat="1" applyFont="1" applyFill="1" applyBorder="1" applyAlignment="1">
      <alignment wrapText="1"/>
    </xf>
    <xf numFmtId="3" fontId="1" fillId="0" borderId="0" xfId="228" applyNumberFormat="1" applyFont="1" applyFill="1" applyBorder="1" applyAlignment="1">
      <alignment wrapText="1"/>
    </xf>
    <xf numFmtId="165" fontId="1" fillId="0" borderId="0" xfId="230" applyNumberFormat="1" applyFont="1" applyFill="1" applyBorder="1" applyAlignment="1">
      <alignment wrapText="1"/>
    </xf>
    <xf numFmtId="3" fontId="5" fillId="0" borderId="2" xfId="224" applyNumberFormat="1" applyFont="1" applyFill="1" applyBorder="1" applyAlignment="1">
      <alignment wrapText="1"/>
    </xf>
    <xf numFmtId="165" fontId="5" fillId="0" borderId="2" xfId="222" applyNumberFormat="1" applyFont="1" applyFill="1" applyBorder="1" applyAlignment="1">
      <alignment wrapText="1"/>
    </xf>
    <xf numFmtId="165" fontId="1" fillId="0" borderId="1" xfId="235" applyNumberFormat="1" applyFont="1" applyFill="1" applyBorder="1" applyAlignment="1">
      <alignment wrapText="1"/>
    </xf>
    <xf numFmtId="3" fontId="1" fillId="0" borderId="1" xfId="237" applyNumberFormat="1" applyFont="1" applyFill="1" applyBorder="1" applyAlignment="1">
      <alignment wrapText="1"/>
    </xf>
    <xf numFmtId="165" fontId="1" fillId="0" borderId="0" xfId="235" applyNumberFormat="1" applyFont="1" applyFill="1" applyBorder="1" applyAlignment="1">
      <alignment wrapText="1"/>
    </xf>
    <xf numFmtId="3" fontId="1" fillId="0" borderId="0" xfId="237" applyNumberFormat="1" applyFont="1" applyFill="1" applyBorder="1" applyAlignment="1">
      <alignment wrapText="1"/>
    </xf>
    <xf numFmtId="3" fontId="5" fillId="0" borderId="2" xfId="222" applyNumberFormat="1" applyFont="1" applyFill="1" applyBorder="1" applyAlignment="1">
      <alignment wrapText="1"/>
    </xf>
    <xf numFmtId="165" fontId="1" fillId="0" borderId="1" xfId="239" applyNumberFormat="1" applyFont="1" applyFill="1" applyBorder="1" applyAlignment="1">
      <alignment wrapText="1"/>
    </xf>
    <xf numFmtId="3" fontId="1" fillId="0" borderId="1" xfId="241" applyNumberFormat="1" applyFont="1" applyFill="1" applyBorder="1" applyAlignment="1">
      <alignment wrapText="1"/>
    </xf>
    <xf numFmtId="165" fontId="1" fillId="0" borderId="0" xfId="239" applyNumberFormat="1" applyFont="1" applyFill="1" applyBorder="1" applyAlignment="1">
      <alignment wrapText="1"/>
    </xf>
    <xf numFmtId="3" fontId="1" fillId="0" borderId="0" xfId="241" applyNumberFormat="1" applyFont="1" applyFill="1" applyBorder="1" applyAlignment="1">
      <alignment wrapText="1"/>
    </xf>
    <xf numFmtId="165" fontId="5" fillId="0" borderId="2" xfId="239" applyNumberFormat="1" applyFont="1" applyFill="1" applyBorder="1" applyAlignment="1">
      <alignment wrapText="1"/>
    </xf>
    <xf numFmtId="3" fontId="5" fillId="0" borderId="2" xfId="241" applyNumberFormat="1" applyFont="1" applyFill="1" applyBorder="1" applyAlignment="1">
      <alignment wrapText="1"/>
    </xf>
    <xf numFmtId="165" fontId="1" fillId="0" borderId="1" xfId="243" applyNumberFormat="1" applyFont="1" applyFill="1" applyBorder="1" applyAlignment="1">
      <alignment wrapText="1"/>
    </xf>
    <xf numFmtId="3" fontId="1" fillId="0" borderId="1" xfId="245" applyNumberFormat="1" applyFont="1" applyFill="1" applyBorder="1" applyAlignment="1">
      <alignment wrapText="1"/>
    </xf>
    <xf numFmtId="165" fontId="1" fillId="0" borderId="0" xfId="243" applyNumberFormat="1" applyFont="1" applyFill="1" applyBorder="1" applyAlignment="1">
      <alignment wrapText="1"/>
    </xf>
    <xf numFmtId="3" fontId="1" fillId="0" borderId="0" xfId="245" applyNumberFormat="1" applyFont="1" applyFill="1" applyBorder="1" applyAlignment="1">
      <alignment wrapText="1"/>
    </xf>
    <xf numFmtId="165" fontId="5" fillId="0" borderId="0" xfId="243" applyNumberFormat="1" applyFont="1" applyFill="1" applyBorder="1" applyAlignment="1">
      <alignment wrapText="1"/>
    </xf>
    <xf numFmtId="164" fontId="5" fillId="0" borderId="0" xfId="0" applyNumberFormat="1" applyFont="1" applyFill="1" applyBorder="1" applyAlignment="1"/>
    <xf numFmtId="164" fontId="5" fillId="0" borderId="0" xfId="0" applyNumberFormat="1" applyFont="1" applyFill="1" applyBorder="1" applyAlignment="1">
      <alignment horizontal="right"/>
    </xf>
    <xf numFmtId="3" fontId="5" fillId="0" borderId="0" xfId="245" applyNumberFormat="1" applyFont="1" applyFill="1" applyBorder="1" applyAlignment="1">
      <alignment wrapText="1"/>
    </xf>
    <xf numFmtId="165" fontId="1" fillId="0" borderId="1" xfId="247" applyNumberFormat="1" applyFont="1" applyFill="1" applyBorder="1" applyAlignment="1">
      <alignment wrapText="1"/>
    </xf>
    <xf numFmtId="3" fontId="1" fillId="0" borderId="1" xfId="249" applyNumberFormat="1" applyFont="1" applyFill="1" applyBorder="1" applyAlignment="1">
      <alignment wrapText="1"/>
    </xf>
    <xf numFmtId="165" fontId="1" fillId="0" borderId="0" xfId="247" applyNumberFormat="1" applyFont="1" applyFill="1" applyBorder="1" applyAlignment="1">
      <alignment wrapText="1"/>
    </xf>
    <xf numFmtId="3" fontId="1" fillId="0" borderId="0" xfId="249" applyNumberFormat="1" applyFont="1" applyFill="1" applyBorder="1" applyAlignment="1">
      <alignment wrapText="1"/>
    </xf>
    <xf numFmtId="3" fontId="1" fillId="0" borderId="1" xfId="251" applyNumberFormat="1" applyFont="1" applyFill="1" applyBorder="1" applyAlignment="1">
      <alignment wrapText="1"/>
    </xf>
    <xf numFmtId="3" fontId="1" fillId="0" borderId="1" xfId="253" applyNumberFormat="1" applyFont="1" applyFill="1" applyBorder="1" applyAlignment="1">
      <alignment wrapText="1"/>
    </xf>
    <xf numFmtId="3" fontId="1" fillId="0" borderId="0" xfId="251" applyNumberFormat="1" applyFont="1" applyFill="1" applyBorder="1" applyAlignment="1">
      <alignment wrapText="1"/>
    </xf>
    <xf numFmtId="3" fontId="1" fillId="0" borderId="0" xfId="253" applyNumberFormat="1" applyFont="1" applyFill="1" applyBorder="1" applyAlignment="1">
      <alignment wrapText="1"/>
    </xf>
    <xf numFmtId="165" fontId="1" fillId="0" borderId="1" xfId="255" applyNumberFormat="1" applyFont="1" applyFill="1" applyBorder="1" applyAlignment="1">
      <alignment wrapText="1"/>
    </xf>
    <xf numFmtId="3" fontId="1" fillId="0" borderId="1" xfId="257" applyNumberFormat="1" applyFont="1" applyFill="1" applyBorder="1" applyAlignment="1">
      <alignment wrapText="1"/>
    </xf>
    <xf numFmtId="165" fontId="1" fillId="0" borderId="0" xfId="255" applyNumberFormat="1" applyFont="1" applyFill="1" applyBorder="1" applyAlignment="1">
      <alignment wrapText="1"/>
    </xf>
    <xf numFmtId="3" fontId="1" fillId="0" borderId="0" xfId="257" applyNumberFormat="1" applyFont="1" applyFill="1" applyBorder="1" applyAlignment="1">
      <alignment wrapText="1"/>
    </xf>
    <xf numFmtId="165" fontId="5" fillId="0" borderId="2" xfId="243" applyNumberFormat="1" applyFont="1" applyFill="1" applyBorder="1" applyAlignment="1">
      <alignment wrapText="1"/>
    </xf>
    <xf numFmtId="3" fontId="5" fillId="0" borderId="2" xfId="245" applyNumberFormat="1" applyFont="1" applyFill="1" applyBorder="1" applyAlignment="1">
      <alignment wrapText="1"/>
    </xf>
    <xf numFmtId="165" fontId="1" fillId="0" borderId="1" xfId="259" applyNumberFormat="1" applyFont="1" applyFill="1" applyBorder="1" applyAlignment="1">
      <alignment wrapText="1"/>
    </xf>
    <xf numFmtId="3" fontId="1" fillId="0" borderId="1" xfId="261" applyNumberFormat="1" applyFont="1" applyFill="1" applyBorder="1" applyAlignment="1">
      <alignment wrapText="1"/>
    </xf>
    <xf numFmtId="165" fontId="1" fillId="0" borderId="0" xfId="259" applyNumberFormat="1" applyFont="1" applyFill="1" applyBorder="1" applyAlignment="1">
      <alignment wrapText="1"/>
    </xf>
    <xf numFmtId="3" fontId="1" fillId="0" borderId="0" xfId="261" applyNumberFormat="1" applyFont="1" applyFill="1" applyBorder="1" applyAlignment="1">
      <alignment wrapText="1"/>
    </xf>
    <xf numFmtId="3" fontId="1" fillId="0" borderId="0" xfId="267" applyNumberFormat="1" applyFont="1" applyFill="1" applyBorder="1" applyAlignment="1">
      <alignment wrapText="1"/>
    </xf>
    <xf numFmtId="3" fontId="5" fillId="0" borderId="2" xfId="239" applyNumberFormat="1" applyFont="1" applyFill="1" applyBorder="1" applyAlignment="1">
      <alignment wrapText="1"/>
    </xf>
    <xf numFmtId="3" fontId="1" fillId="0" borderId="0" xfId="269" applyNumberFormat="1" applyFont="1" applyFill="1" applyBorder="1" applyAlignment="1">
      <alignment wrapText="1"/>
    </xf>
    <xf numFmtId="3" fontId="1" fillId="0" borderId="0" xfId="265" applyNumberFormat="1" applyFont="1" applyFill="1" applyBorder="1" applyAlignment="1">
      <alignment wrapText="1"/>
    </xf>
    <xf numFmtId="164" fontId="5" fillId="0" borderId="0" xfId="0" applyNumberFormat="1" applyFont="1" applyAlignment="1">
      <alignment horizontal="right" vertical="top"/>
    </xf>
    <xf numFmtId="164" fontId="1" fillId="0" borderId="2" xfId="0" applyNumberFormat="1" applyFont="1" applyBorder="1" applyAlignment="1">
      <alignment horizontal="right" wrapText="1"/>
    </xf>
    <xf numFmtId="0" fontId="6" fillId="0" borderId="0" xfId="234" applyFont="1" applyAlignment="1">
      <alignment horizontal="right" vertical="center"/>
    </xf>
    <xf numFmtId="164" fontId="6" fillId="0" borderId="0" xfId="234" applyNumberFormat="1" applyFont="1" applyBorder="1" applyAlignment="1">
      <alignment horizontal="right" vertical="center"/>
    </xf>
    <xf numFmtId="164" fontId="1" fillId="0" borderId="0" xfId="0" applyNumberFormat="1" applyFont="1" applyAlignment="1">
      <alignment horizontal="right" vertical="center"/>
    </xf>
    <xf numFmtId="164" fontId="1" fillId="0" borderId="0" xfId="0" applyNumberFormat="1" applyFont="1" applyAlignment="1" applyProtection="1">
      <alignment horizontal="right"/>
    </xf>
    <xf numFmtId="164" fontId="1" fillId="0" borderId="0" xfId="0" applyNumberFormat="1" applyFont="1" applyAlignment="1" applyProtection="1">
      <alignment horizontal="right" vertical="top"/>
    </xf>
    <xf numFmtId="3" fontId="1" fillId="0" borderId="1" xfId="319" applyNumberFormat="1" applyFont="1" applyFill="1" applyBorder="1" applyAlignment="1" applyProtection="1">
      <alignment wrapText="1"/>
    </xf>
    <xf numFmtId="164" fontId="1" fillId="0" borderId="1" xfId="0" applyNumberFormat="1" applyFont="1" applyFill="1" applyBorder="1" applyAlignment="1" applyProtection="1">
      <alignment wrapText="1"/>
    </xf>
    <xf numFmtId="0" fontId="1" fillId="0" borderId="1" xfId="0" applyFont="1" applyFill="1" applyBorder="1" applyAlignment="1" applyProtection="1">
      <alignment wrapText="1"/>
    </xf>
    <xf numFmtId="3" fontId="1" fillId="0" borderId="1" xfId="321" applyNumberFormat="1" applyFont="1" applyFill="1" applyBorder="1" applyAlignment="1" applyProtection="1">
      <alignment wrapText="1"/>
    </xf>
    <xf numFmtId="3" fontId="1" fillId="0" borderId="0" xfId="319" applyNumberFormat="1" applyFont="1" applyFill="1" applyBorder="1" applyAlignment="1" applyProtection="1">
      <alignment horizontal="right" wrapText="1"/>
    </xf>
    <xf numFmtId="3" fontId="1" fillId="0" borderId="0" xfId="321" applyNumberFormat="1" applyFont="1" applyFill="1" applyBorder="1" applyAlignment="1" applyProtection="1">
      <alignment wrapText="1"/>
    </xf>
    <xf numFmtId="3" fontId="1" fillId="0" borderId="0" xfId="319" applyNumberFormat="1" applyFont="1" applyFill="1" applyBorder="1" applyAlignment="1" applyProtection="1">
      <alignment wrapText="1"/>
    </xf>
    <xf numFmtId="3" fontId="5" fillId="0" borderId="0" xfId="319" applyNumberFormat="1" applyFont="1" applyFill="1" applyBorder="1" applyAlignment="1" applyProtection="1">
      <alignment wrapText="1"/>
    </xf>
    <xf numFmtId="164" fontId="5" fillId="0" borderId="0" xfId="0" applyNumberFormat="1" applyFont="1" applyFill="1" applyBorder="1" applyAlignment="1" applyProtection="1">
      <alignment wrapText="1"/>
    </xf>
    <xf numFmtId="3" fontId="5" fillId="0" borderId="0" xfId="0" applyNumberFormat="1" applyFont="1" applyFill="1" applyBorder="1" applyAlignment="1" applyProtection="1">
      <alignment wrapText="1"/>
    </xf>
    <xf numFmtId="3" fontId="5" fillId="0" borderId="0" xfId="321" applyNumberFormat="1" applyFont="1" applyFill="1" applyBorder="1" applyAlignment="1" applyProtection="1">
      <alignment wrapText="1"/>
    </xf>
    <xf numFmtId="3" fontId="5" fillId="0" borderId="2" xfId="319" applyNumberFormat="1" applyFont="1" applyFill="1" applyBorder="1" applyAlignment="1" applyProtection="1">
      <alignment wrapText="1"/>
    </xf>
    <xf numFmtId="3" fontId="5" fillId="0" borderId="2" xfId="321" applyNumberFormat="1" applyFont="1" applyFill="1" applyBorder="1" applyAlignment="1" applyProtection="1">
      <alignment wrapText="1"/>
    </xf>
    <xf numFmtId="3" fontId="1" fillId="0" borderId="1" xfId="323" applyNumberFormat="1" applyFont="1" applyFill="1" applyBorder="1" applyAlignment="1" applyProtection="1">
      <alignment wrapText="1"/>
    </xf>
    <xf numFmtId="3" fontId="1" fillId="0" borderId="1" xfId="0" applyNumberFormat="1" applyFont="1" applyFill="1" applyBorder="1" applyAlignment="1" applyProtection="1">
      <alignment wrapText="1"/>
    </xf>
    <xf numFmtId="3" fontId="1" fillId="0" borderId="1" xfId="325" applyNumberFormat="1" applyFont="1" applyFill="1" applyBorder="1" applyAlignment="1" applyProtection="1">
      <alignment wrapText="1"/>
    </xf>
    <xf numFmtId="3" fontId="1" fillId="0" borderId="0" xfId="323" applyNumberFormat="1" applyFont="1" applyFill="1" applyBorder="1" applyAlignment="1" applyProtection="1">
      <alignment wrapText="1"/>
    </xf>
    <xf numFmtId="3" fontId="1" fillId="0" borderId="0" xfId="325" applyNumberFormat="1" applyFont="1" applyFill="1" applyBorder="1" applyAlignment="1" applyProtection="1">
      <alignment wrapText="1"/>
    </xf>
    <xf numFmtId="3" fontId="5" fillId="0" borderId="2" xfId="325" applyNumberFormat="1" applyFont="1" applyFill="1" applyBorder="1" applyAlignment="1" applyProtection="1">
      <alignment wrapText="1"/>
    </xf>
    <xf numFmtId="3" fontId="1" fillId="0" borderId="1" xfId="327" applyNumberFormat="1" applyFont="1" applyFill="1" applyBorder="1" applyAlignment="1" applyProtection="1">
      <alignment wrapText="1"/>
    </xf>
    <xf numFmtId="3" fontId="1" fillId="0" borderId="1" xfId="329" applyNumberFormat="1" applyFont="1" applyFill="1" applyBorder="1" applyAlignment="1" applyProtection="1">
      <alignment wrapText="1"/>
    </xf>
    <xf numFmtId="3" fontId="1" fillId="0" borderId="0" xfId="327" applyNumberFormat="1" applyFont="1" applyFill="1" applyBorder="1" applyAlignment="1" applyProtection="1">
      <alignment wrapText="1"/>
    </xf>
    <xf numFmtId="3" fontId="1" fillId="0" borderId="0" xfId="329" applyNumberFormat="1" applyFont="1" applyFill="1" applyBorder="1" applyAlignment="1" applyProtection="1">
      <alignment wrapText="1"/>
    </xf>
    <xf numFmtId="3" fontId="1" fillId="0" borderId="1" xfId="331" applyNumberFormat="1" applyFont="1" applyFill="1" applyBorder="1" applyAlignment="1" applyProtection="1">
      <alignment wrapText="1"/>
    </xf>
    <xf numFmtId="3" fontId="1" fillId="0" borderId="1" xfId="333" applyNumberFormat="1" applyFont="1" applyFill="1" applyBorder="1" applyAlignment="1" applyProtection="1">
      <alignment wrapText="1"/>
    </xf>
    <xf numFmtId="3" fontId="1" fillId="0" borderId="0" xfId="331" applyNumberFormat="1" applyFont="1" applyFill="1" applyBorder="1" applyAlignment="1" applyProtection="1">
      <alignment wrapText="1"/>
    </xf>
    <xf numFmtId="3" fontId="1" fillId="0" borderId="0" xfId="333" applyNumberFormat="1" applyFont="1" applyFill="1" applyBorder="1" applyAlignment="1" applyProtection="1">
      <alignment wrapText="1"/>
    </xf>
    <xf numFmtId="3" fontId="1" fillId="0" borderId="1" xfId="335" applyNumberFormat="1" applyFont="1" applyFill="1" applyBorder="1" applyAlignment="1" applyProtection="1">
      <alignment wrapText="1"/>
    </xf>
    <xf numFmtId="3" fontId="1" fillId="0" borderId="1" xfId="337" applyNumberFormat="1" applyFont="1" applyFill="1" applyBorder="1" applyAlignment="1" applyProtection="1">
      <alignment wrapText="1"/>
    </xf>
    <xf numFmtId="3" fontId="1" fillId="0" borderId="0" xfId="335" applyNumberFormat="1" applyFont="1" applyFill="1" applyBorder="1" applyAlignment="1" applyProtection="1">
      <alignment wrapText="1"/>
    </xf>
    <xf numFmtId="3" fontId="1" fillId="0" borderId="0" xfId="337" applyNumberFormat="1" applyFont="1" applyFill="1" applyBorder="1" applyAlignment="1" applyProtection="1">
      <alignment wrapText="1"/>
    </xf>
    <xf numFmtId="3" fontId="1" fillId="0" borderId="1" xfId="339" applyNumberFormat="1" applyFont="1" applyFill="1" applyBorder="1" applyAlignment="1" applyProtection="1">
      <alignment wrapText="1"/>
    </xf>
    <xf numFmtId="3" fontId="1" fillId="0" borderId="1" xfId="341" applyNumberFormat="1" applyFont="1" applyFill="1" applyBorder="1" applyAlignment="1" applyProtection="1">
      <alignment wrapText="1"/>
    </xf>
    <xf numFmtId="3" fontId="1" fillId="0" borderId="0" xfId="339" applyNumberFormat="1" applyFont="1" applyFill="1" applyBorder="1" applyAlignment="1" applyProtection="1">
      <alignment wrapText="1"/>
    </xf>
    <xf numFmtId="3" fontId="1" fillId="0" borderId="0" xfId="341" applyNumberFormat="1" applyFont="1" applyFill="1" applyBorder="1" applyAlignment="1" applyProtection="1">
      <alignment wrapText="1"/>
    </xf>
    <xf numFmtId="3" fontId="5" fillId="0" borderId="0" xfId="339" applyNumberFormat="1" applyFont="1" applyFill="1" applyBorder="1" applyAlignment="1" applyProtection="1">
      <alignment wrapText="1"/>
    </xf>
    <xf numFmtId="3" fontId="5" fillId="0" borderId="0" xfId="341" applyNumberFormat="1" applyFont="1" applyFill="1" applyBorder="1" applyAlignment="1" applyProtection="1">
      <alignment wrapText="1"/>
    </xf>
    <xf numFmtId="3" fontId="1" fillId="0" borderId="1" xfId="343" applyNumberFormat="1" applyFont="1" applyFill="1" applyBorder="1" applyAlignment="1" applyProtection="1">
      <alignment wrapText="1"/>
    </xf>
    <xf numFmtId="3" fontId="1" fillId="0" borderId="1" xfId="345" applyNumberFormat="1" applyFont="1" applyFill="1" applyBorder="1" applyAlignment="1" applyProtection="1">
      <alignment wrapText="1"/>
    </xf>
    <xf numFmtId="3" fontId="1" fillId="0" borderId="0" xfId="343" applyNumberFormat="1" applyFont="1" applyFill="1" applyBorder="1" applyAlignment="1" applyProtection="1">
      <alignment wrapText="1"/>
    </xf>
    <xf numFmtId="3" fontId="1" fillId="0" borderId="0" xfId="345" applyNumberFormat="1" applyFont="1" applyFill="1" applyBorder="1" applyAlignment="1" applyProtection="1">
      <alignment wrapText="1"/>
    </xf>
    <xf numFmtId="3" fontId="1" fillId="0" borderId="1" xfId="0" applyNumberFormat="1" applyFont="1" applyFill="1" applyBorder="1" applyAlignment="1"/>
    <xf numFmtId="3" fontId="1" fillId="0" borderId="0" xfId="0" applyNumberFormat="1" applyFont="1" applyFill="1" applyBorder="1" applyAlignment="1"/>
    <xf numFmtId="3" fontId="5" fillId="0" borderId="2" xfId="343" applyNumberFormat="1" applyFont="1" applyFill="1" applyBorder="1" applyAlignment="1" applyProtection="1">
      <alignment wrapText="1"/>
    </xf>
    <xf numFmtId="3" fontId="5" fillId="0" borderId="2" xfId="345" applyNumberFormat="1" applyFont="1" applyFill="1" applyBorder="1" applyAlignment="1" applyProtection="1">
      <alignment wrapText="1"/>
    </xf>
    <xf numFmtId="3" fontId="5" fillId="0" borderId="2" xfId="339" applyNumberFormat="1" applyFont="1" applyFill="1" applyBorder="1" applyAlignment="1" applyProtection="1">
      <alignment wrapText="1"/>
    </xf>
    <xf numFmtId="3" fontId="5" fillId="0" borderId="2" xfId="341" applyNumberFormat="1" applyFont="1" applyFill="1" applyBorder="1" applyAlignment="1" applyProtection="1">
      <alignment wrapText="1"/>
    </xf>
    <xf numFmtId="3" fontId="1" fillId="0" borderId="1" xfId="271" applyNumberFormat="1" applyFont="1" applyFill="1" applyBorder="1" applyAlignment="1">
      <alignment wrapText="1"/>
    </xf>
    <xf numFmtId="3" fontId="1" fillId="0" borderId="1" xfId="273" applyNumberFormat="1" applyFont="1" applyFill="1" applyBorder="1" applyAlignment="1">
      <alignment wrapText="1"/>
    </xf>
    <xf numFmtId="3" fontId="1" fillId="0" borderId="0" xfId="271" applyNumberFormat="1" applyFont="1" applyFill="1" applyBorder="1" applyAlignment="1">
      <alignment wrapText="1"/>
    </xf>
    <xf numFmtId="3" fontId="1" fillId="0" borderId="0" xfId="273" applyNumberFormat="1" applyFont="1" applyFill="1" applyBorder="1" applyAlignment="1">
      <alignment wrapText="1"/>
    </xf>
    <xf numFmtId="3" fontId="5" fillId="0" borderId="0" xfId="271" applyNumberFormat="1" applyFont="1" applyFill="1" applyBorder="1" applyAlignment="1">
      <alignment wrapText="1"/>
    </xf>
    <xf numFmtId="3" fontId="5" fillId="0" borderId="0" xfId="273" applyNumberFormat="1" applyFont="1" applyFill="1" applyBorder="1" applyAlignment="1">
      <alignment wrapText="1"/>
    </xf>
    <xf numFmtId="3" fontId="5" fillId="0" borderId="2" xfId="271" applyNumberFormat="1" applyFont="1" applyFill="1" applyBorder="1" applyAlignment="1">
      <alignment wrapText="1"/>
    </xf>
    <xf numFmtId="164" fontId="5" fillId="0" borderId="2" xfId="0" applyNumberFormat="1" applyFont="1" applyFill="1" applyBorder="1" applyAlignment="1">
      <alignment horizontal="right"/>
    </xf>
    <xf numFmtId="3" fontId="5" fillId="0" borderId="2" xfId="273" applyNumberFormat="1" applyFont="1" applyFill="1" applyBorder="1" applyAlignment="1">
      <alignment wrapText="1"/>
    </xf>
    <xf numFmtId="3" fontId="1" fillId="0" borderId="1" xfId="275" applyNumberFormat="1" applyFont="1" applyFill="1" applyBorder="1" applyAlignment="1">
      <alignment wrapText="1"/>
    </xf>
    <xf numFmtId="3" fontId="1" fillId="0" borderId="1" xfId="277" applyNumberFormat="1" applyFont="1" applyFill="1" applyBorder="1" applyAlignment="1">
      <alignment wrapText="1"/>
    </xf>
    <xf numFmtId="3" fontId="1" fillId="0" borderId="0" xfId="275" applyNumberFormat="1" applyFont="1" applyFill="1" applyBorder="1" applyAlignment="1">
      <alignment wrapText="1"/>
    </xf>
    <xf numFmtId="3" fontId="1" fillId="0" borderId="0" xfId="277" applyNumberFormat="1" applyFont="1" applyFill="1" applyBorder="1" applyAlignment="1">
      <alignment wrapText="1"/>
    </xf>
    <xf numFmtId="3" fontId="1" fillId="0" borderId="1" xfId="279" applyNumberFormat="1" applyFont="1" applyFill="1" applyBorder="1" applyAlignment="1">
      <alignment wrapText="1"/>
    </xf>
    <xf numFmtId="3" fontId="1" fillId="0" borderId="1" xfId="281" applyNumberFormat="1" applyFont="1" applyFill="1" applyBorder="1" applyAlignment="1">
      <alignment wrapText="1"/>
    </xf>
    <xf numFmtId="3" fontId="1" fillId="0" borderId="0" xfId="279" applyNumberFormat="1" applyFont="1" applyFill="1" applyBorder="1" applyAlignment="1">
      <alignment wrapText="1"/>
    </xf>
    <xf numFmtId="3" fontId="1" fillId="0" borderId="0" xfId="281" applyNumberFormat="1" applyFont="1" applyFill="1" applyBorder="1" applyAlignment="1">
      <alignment wrapText="1"/>
    </xf>
    <xf numFmtId="3" fontId="1" fillId="0" borderId="1" xfId="283" applyNumberFormat="1" applyFont="1" applyFill="1" applyBorder="1" applyAlignment="1">
      <alignment wrapText="1"/>
    </xf>
    <xf numFmtId="3" fontId="1" fillId="0" borderId="1" xfId="285" applyNumberFormat="1" applyFont="1" applyFill="1" applyBorder="1" applyAlignment="1">
      <alignment wrapText="1"/>
    </xf>
    <xf numFmtId="3" fontId="1" fillId="0" borderId="0" xfId="283" applyNumberFormat="1" applyFont="1" applyFill="1" applyBorder="1" applyAlignment="1">
      <alignment wrapText="1"/>
    </xf>
    <xf numFmtId="3" fontId="1" fillId="0" borderId="0" xfId="285" applyNumberFormat="1" applyFont="1" applyFill="1" applyBorder="1" applyAlignment="1">
      <alignment wrapText="1"/>
    </xf>
    <xf numFmtId="3" fontId="1" fillId="0" borderId="1" xfId="287" applyNumberFormat="1" applyFont="1" applyFill="1" applyBorder="1" applyAlignment="1">
      <alignment wrapText="1"/>
    </xf>
    <xf numFmtId="3" fontId="1" fillId="0" borderId="1" xfId="289" applyNumberFormat="1" applyFont="1" applyFill="1" applyBorder="1" applyAlignment="1">
      <alignment wrapText="1"/>
    </xf>
    <xf numFmtId="3" fontId="1" fillId="0" borderId="0" xfId="287" applyNumberFormat="1" applyFont="1" applyFill="1" applyBorder="1" applyAlignment="1">
      <alignment wrapText="1"/>
    </xf>
    <xf numFmtId="3" fontId="1" fillId="0" borderId="0" xfId="289" applyNumberFormat="1" applyFont="1" applyFill="1" applyBorder="1" applyAlignment="1">
      <alignment wrapText="1"/>
    </xf>
    <xf numFmtId="3" fontId="1" fillId="0" borderId="0" xfId="291" applyNumberFormat="1" applyFont="1" applyFill="1" applyBorder="1" applyAlignment="1">
      <alignment wrapText="1"/>
    </xf>
    <xf numFmtId="3" fontId="1" fillId="0" borderId="0" xfId="293" applyNumberFormat="1" applyFont="1" applyFill="1" applyBorder="1" applyAlignment="1">
      <alignment wrapText="1"/>
    </xf>
    <xf numFmtId="3" fontId="5" fillId="0" borderId="0" xfId="291" applyNumberFormat="1" applyFont="1" applyFill="1" applyBorder="1" applyAlignment="1">
      <alignment wrapText="1"/>
    </xf>
    <xf numFmtId="3" fontId="5" fillId="0" borderId="0" xfId="293" applyNumberFormat="1" applyFont="1" applyFill="1" applyBorder="1" applyAlignment="1">
      <alignment wrapText="1"/>
    </xf>
    <xf numFmtId="3" fontId="1" fillId="0" borderId="0" xfId="295" applyNumberFormat="1" applyFont="1" applyFill="1" applyBorder="1" applyAlignment="1">
      <alignment wrapText="1"/>
    </xf>
    <xf numFmtId="3" fontId="1" fillId="0" borderId="0" xfId="297" applyNumberFormat="1" applyFont="1" applyFill="1" applyBorder="1" applyAlignment="1">
      <alignment wrapText="1"/>
    </xf>
    <xf numFmtId="3" fontId="1" fillId="0" borderId="1" xfId="299" applyNumberFormat="1" applyFont="1" applyFill="1" applyBorder="1" applyAlignment="1">
      <alignment wrapText="1"/>
    </xf>
    <xf numFmtId="3" fontId="1" fillId="0" borderId="1" xfId="301" applyNumberFormat="1" applyFont="1" applyFill="1" applyBorder="1" applyAlignment="1">
      <alignment wrapText="1"/>
    </xf>
    <xf numFmtId="3" fontId="1" fillId="0" borderId="0" xfId="299" applyNumberFormat="1" applyFont="1" applyFill="1" applyBorder="1" applyAlignment="1">
      <alignment wrapText="1"/>
    </xf>
    <xf numFmtId="3" fontId="1" fillId="0" borderId="1" xfId="303" applyNumberFormat="1" applyFont="1" applyFill="1" applyBorder="1" applyAlignment="1">
      <alignment wrapText="1"/>
    </xf>
    <xf numFmtId="3" fontId="1" fillId="0" borderId="1" xfId="305" applyNumberFormat="1" applyFont="1" applyFill="1" applyBorder="1" applyAlignment="1">
      <alignment wrapText="1"/>
    </xf>
    <xf numFmtId="3" fontId="1" fillId="0" borderId="0" xfId="303" applyNumberFormat="1" applyFont="1" applyFill="1" applyBorder="1" applyAlignment="1">
      <alignment wrapText="1"/>
    </xf>
    <xf numFmtId="3" fontId="5" fillId="0" borderId="2" xfId="291" applyNumberFormat="1" applyFont="1" applyFill="1" applyBorder="1" applyAlignment="1">
      <alignment wrapText="1"/>
    </xf>
    <xf numFmtId="3" fontId="5" fillId="0" borderId="2" xfId="293" applyNumberFormat="1" applyFont="1" applyFill="1" applyBorder="1" applyAlignment="1">
      <alignment wrapText="1"/>
    </xf>
    <xf numFmtId="3" fontId="1" fillId="0" borderId="1" xfId="307" applyNumberFormat="1" applyFont="1" applyFill="1" applyBorder="1" applyAlignment="1">
      <alignment wrapText="1"/>
    </xf>
    <xf numFmtId="3" fontId="1" fillId="0" borderId="1" xfId="309" applyNumberFormat="1" applyFont="1" applyFill="1" applyBorder="1" applyAlignment="1">
      <alignment wrapText="1"/>
    </xf>
    <xf numFmtId="3" fontId="1" fillId="0" borderId="0" xfId="307" applyNumberFormat="1" applyFont="1" applyFill="1" applyBorder="1" applyAlignment="1">
      <alignment wrapText="1"/>
    </xf>
    <xf numFmtId="3" fontId="1" fillId="0" borderId="0" xfId="309" applyNumberFormat="1" applyFont="1" applyFill="1" applyBorder="1" applyAlignment="1">
      <alignment wrapText="1"/>
    </xf>
    <xf numFmtId="3" fontId="1" fillId="0" borderId="0" xfId="313" applyNumberFormat="1" applyFont="1" applyFill="1" applyBorder="1" applyAlignment="1">
      <alignment wrapText="1"/>
    </xf>
    <xf numFmtId="3" fontId="5" fillId="0" borderId="2" xfId="287" applyNumberFormat="1" applyFont="1" applyFill="1" applyBorder="1" applyAlignment="1">
      <alignment wrapText="1"/>
    </xf>
    <xf numFmtId="3" fontId="5" fillId="0" borderId="2" xfId="289" applyNumberFormat="1" applyFont="1" applyFill="1" applyBorder="1" applyAlignment="1">
      <alignment wrapText="1"/>
    </xf>
    <xf numFmtId="3" fontId="1" fillId="0" borderId="0" xfId="311" applyNumberFormat="1" applyFont="1" applyFill="1" applyBorder="1" applyAlignment="1">
      <alignment wrapText="1"/>
    </xf>
    <xf numFmtId="0" fontId="1" fillId="0" borderId="0" xfId="0" applyFont="1" applyFill="1" applyAlignment="1"/>
    <xf numFmtId="3" fontId="35" fillId="0" borderId="1" xfId="0" applyNumberFormat="1" applyFont="1" applyFill="1" applyBorder="1" applyAlignment="1">
      <alignment wrapText="1"/>
    </xf>
    <xf numFmtId="3" fontId="35" fillId="0" borderId="0" xfId="0" applyNumberFormat="1" applyFont="1" applyFill="1" applyBorder="1" applyAlignment="1">
      <alignment wrapText="1"/>
    </xf>
    <xf numFmtId="3" fontId="36" fillId="0" borderId="2" xfId="0" applyNumberFormat="1" applyFont="1" applyFill="1" applyBorder="1" applyAlignment="1">
      <alignment wrapText="1"/>
    </xf>
    <xf numFmtId="3" fontId="35" fillId="0" borderId="1" xfId="355" applyNumberFormat="1" applyFont="1" applyFill="1" applyBorder="1" applyAlignment="1">
      <alignment wrapText="1"/>
    </xf>
    <xf numFmtId="3" fontId="35" fillId="0" borderId="1" xfId="357" applyNumberFormat="1" applyFont="1" applyFill="1" applyBorder="1" applyAlignment="1">
      <alignment wrapText="1"/>
    </xf>
    <xf numFmtId="3" fontId="35" fillId="0" borderId="0" xfId="355" applyNumberFormat="1" applyFont="1" applyFill="1" applyBorder="1" applyAlignment="1">
      <alignment wrapText="1"/>
    </xf>
    <xf numFmtId="3" fontId="35" fillId="0" borderId="0" xfId="357" applyNumberFormat="1" applyFont="1" applyFill="1" applyBorder="1" applyAlignment="1">
      <alignment wrapText="1"/>
    </xf>
    <xf numFmtId="3" fontId="36" fillId="0" borderId="2" xfId="355" applyNumberFormat="1" applyFont="1" applyFill="1" applyBorder="1" applyAlignment="1">
      <alignment wrapText="1"/>
    </xf>
    <xf numFmtId="3" fontId="36" fillId="0" borderId="2" xfId="357" applyNumberFormat="1" applyFont="1" applyFill="1" applyBorder="1" applyAlignment="1">
      <alignment wrapText="1"/>
    </xf>
    <xf numFmtId="3" fontId="35" fillId="0" borderId="1" xfId="359" applyNumberFormat="1" applyFont="1" applyFill="1" applyBorder="1" applyAlignment="1">
      <alignment wrapText="1"/>
    </xf>
    <xf numFmtId="3" fontId="35" fillId="0" borderId="1" xfId="361" applyNumberFormat="1" applyFont="1" applyFill="1" applyBorder="1" applyAlignment="1">
      <alignment wrapText="1"/>
    </xf>
    <xf numFmtId="3" fontId="35" fillId="0" borderId="0" xfId="359" applyNumberFormat="1" applyFont="1" applyFill="1" applyBorder="1" applyAlignment="1">
      <alignment wrapText="1"/>
    </xf>
    <xf numFmtId="3" fontId="35" fillId="0" borderId="0" xfId="361" applyNumberFormat="1" applyFont="1" applyFill="1" applyBorder="1" applyAlignment="1">
      <alignment wrapText="1"/>
    </xf>
    <xf numFmtId="3" fontId="36" fillId="0" borderId="2" xfId="359" applyNumberFormat="1" applyFont="1" applyFill="1" applyBorder="1" applyAlignment="1">
      <alignment wrapText="1"/>
    </xf>
    <xf numFmtId="3" fontId="36" fillId="0" borderId="2" xfId="361" applyNumberFormat="1" applyFont="1" applyFill="1" applyBorder="1" applyAlignment="1">
      <alignment wrapText="1"/>
    </xf>
    <xf numFmtId="3" fontId="35" fillId="0" borderId="1" xfId="363" applyNumberFormat="1" applyFont="1" applyFill="1" applyBorder="1" applyAlignment="1">
      <alignment wrapText="1"/>
    </xf>
    <xf numFmtId="3" fontId="35" fillId="0" borderId="1" xfId="42" applyNumberFormat="1" applyFont="1" applyFill="1" applyBorder="1" applyAlignment="1">
      <alignment wrapText="1"/>
    </xf>
    <xf numFmtId="3" fontId="35" fillId="0" borderId="0" xfId="363" applyNumberFormat="1" applyFont="1" applyFill="1" applyBorder="1" applyAlignment="1">
      <alignment wrapText="1"/>
    </xf>
    <xf numFmtId="3" fontId="35" fillId="0" borderId="0" xfId="42" applyNumberFormat="1" applyFont="1" applyFill="1" applyBorder="1" applyAlignment="1">
      <alignment wrapText="1"/>
    </xf>
    <xf numFmtId="3" fontId="36" fillId="0" borderId="2" xfId="363" applyNumberFormat="1" applyFont="1" applyFill="1" applyBorder="1" applyAlignment="1">
      <alignment wrapText="1"/>
    </xf>
    <xf numFmtId="3" fontId="36" fillId="0" borderId="2" xfId="42" applyNumberFormat="1" applyFont="1" applyFill="1" applyBorder="1" applyAlignment="1">
      <alignment wrapText="1"/>
    </xf>
    <xf numFmtId="3" fontId="35" fillId="0" borderId="1" xfId="44" applyNumberFormat="1" applyFont="1" applyFill="1" applyBorder="1" applyAlignment="1">
      <alignment wrapText="1"/>
    </xf>
    <xf numFmtId="3" fontId="35" fillId="0" borderId="1" xfId="46" applyNumberFormat="1" applyFont="1" applyFill="1" applyBorder="1" applyAlignment="1">
      <alignment wrapText="1"/>
    </xf>
    <xf numFmtId="3" fontId="35" fillId="0" borderId="0" xfId="44" applyNumberFormat="1" applyFont="1" applyFill="1" applyBorder="1" applyAlignment="1">
      <alignment wrapText="1"/>
    </xf>
    <xf numFmtId="3" fontId="35" fillId="0" borderId="0" xfId="46" applyNumberFormat="1" applyFont="1" applyFill="1" applyBorder="1" applyAlignment="1">
      <alignment wrapText="1"/>
    </xf>
    <xf numFmtId="3" fontId="36" fillId="0" borderId="2" xfId="44" applyNumberFormat="1" applyFont="1" applyFill="1" applyBorder="1" applyAlignment="1">
      <alignment wrapText="1"/>
    </xf>
    <xf numFmtId="3" fontId="36" fillId="0" borderId="2" xfId="46" applyNumberFormat="1" applyFont="1" applyFill="1" applyBorder="1" applyAlignment="1">
      <alignment wrapText="1"/>
    </xf>
    <xf numFmtId="3" fontId="35" fillId="0" borderId="1" xfId="48" applyNumberFormat="1" applyFont="1" applyFill="1" applyBorder="1" applyAlignment="1">
      <alignment wrapText="1"/>
    </xf>
    <xf numFmtId="3" fontId="35" fillId="0" borderId="1" xfId="50" applyNumberFormat="1" applyFont="1" applyFill="1" applyBorder="1" applyAlignment="1">
      <alignment wrapText="1"/>
    </xf>
    <xf numFmtId="3" fontId="36" fillId="0" borderId="2" xfId="48" applyNumberFormat="1" applyFont="1" applyFill="1" applyBorder="1" applyAlignment="1">
      <alignment wrapText="1"/>
    </xf>
    <xf numFmtId="3" fontId="36" fillId="0" borderId="2" xfId="50" applyNumberFormat="1" applyFont="1" applyFill="1" applyBorder="1" applyAlignment="1">
      <alignment wrapText="1"/>
    </xf>
    <xf numFmtId="3" fontId="35" fillId="0" borderId="1" xfId="54" applyNumberFormat="1" applyFont="1" applyFill="1" applyBorder="1" applyAlignment="1">
      <alignment wrapText="1"/>
    </xf>
    <xf numFmtId="3" fontId="35" fillId="0" borderId="0" xfId="54" applyNumberFormat="1" applyFont="1" applyFill="1" applyBorder="1" applyAlignment="1">
      <alignment wrapText="1"/>
    </xf>
    <xf numFmtId="3" fontId="36" fillId="0" borderId="2" xfId="54" applyNumberFormat="1" applyFont="1" applyFill="1" applyBorder="1" applyAlignment="1">
      <alignment wrapText="1"/>
    </xf>
    <xf numFmtId="3" fontId="35" fillId="0" borderId="1" xfId="58" applyNumberFormat="1" applyFont="1" applyFill="1" applyBorder="1" applyAlignment="1">
      <alignment wrapText="1"/>
    </xf>
    <xf numFmtId="3" fontId="35" fillId="0" borderId="0" xfId="58" applyNumberFormat="1" applyFont="1" applyFill="1" applyBorder="1" applyAlignment="1">
      <alignment wrapText="1"/>
    </xf>
    <xf numFmtId="3" fontId="36" fillId="0" borderId="2" xfId="58" applyNumberFormat="1" applyFont="1" applyFill="1" applyBorder="1" applyAlignment="1">
      <alignment wrapText="1"/>
    </xf>
    <xf numFmtId="3" fontId="35" fillId="0" borderId="1" xfId="60" applyNumberFormat="1" applyFont="1" applyFill="1" applyBorder="1" applyAlignment="1">
      <alignment wrapText="1"/>
    </xf>
    <xf numFmtId="3" fontId="35" fillId="0" borderId="1" xfId="62" applyNumberFormat="1" applyFont="1" applyFill="1" applyBorder="1" applyAlignment="1">
      <alignment wrapText="1"/>
    </xf>
    <xf numFmtId="3" fontId="36" fillId="0" borderId="2" xfId="60" applyNumberFormat="1" applyFont="1" applyFill="1" applyBorder="1" applyAlignment="1">
      <alignment wrapText="1"/>
    </xf>
    <xf numFmtId="3" fontId="36" fillId="0" borderId="2" xfId="62" applyNumberFormat="1" applyFont="1" applyFill="1" applyBorder="1" applyAlignment="1">
      <alignment wrapText="1"/>
    </xf>
    <xf numFmtId="3" fontId="36" fillId="0" borderId="2" xfId="64" applyNumberFormat="1" applyFont="1" applyFill="1" applyBorder="1" applyAlignment="1">
      <alignment wrapText="1"/>
    </xf>
    <xf numFmtId="3" fontId="1" fillId="0" borderId="2" xfId="0" applyNumberFormat="1" applyFont="1" applyFill="1" applyBorder="1" applyAlignment="1">
      <alignment wrapText="1"/>
    </xf>
    <xf numFmtId="3" fontId="36" fillId="0" borderId="2" xfId="66" applyNumberFormat="1" applyFont="1" applyFill="1" applyBorder="1" applyAlignment="1">
      <alignment wrapText="1"/>
    </xf>
    <xf numFmtId="0" fontId="5" fillId="0" borderId="1" xfId="0" applyFont="1" applyFill="1" applyBorder="1" applyAlignment="1">
      <alignment horizontal="center" wrapText="1"/>
    </xf>
    <xf numFmtId="0" fontId="1" fillId="0" borderId="0" xfId="0" applyFont="1" applyFill="1" applyBorder="1" applyAlignment="1">
      <alignment horizontal="center" wrapText="1"/>
    </xf>
    <xf numFmtId="0" fontId="1" fillId="0" borderId="0" xfId="0" applyFont="1" applyFill="1" applyBorder="1" applyAlignment="1" applyProtection="1">
      <alignment horizontal="center" wrapText="1"/>
    </xf>
    <xf numFmtId="0" fontId="1" fillId="0" borderId="2" xfId="0" applyFont="1" applyFill="1" applyBorder="1" applyAlignment="1" applyProtection="1">
      <alignment horizontal="center" wrapText="1"/>
    </xf>
    <xf numFmtId="164" fontId="1" fillId="0" borderId="2" xfId="0" applyNumberFormat="1" applyFont="1" applyFill="1" applyBorder="1" applyAlignment="1" applyProtection="1">
      <alignment horizontal="center" wrapText="1"/>
    </xf>
    <xf numFmtId="3" fontId="1" fillId="0" borderId="1" xfId="68" applyNumberFormat="1" applyFont="1" applyFill="1" applyBorder="1" applyAlignment="1">
      <alignment wrapText="1"/>
    </xf>
    <xf numFmtId="3" fontId="1" fillId="0" borderId="1" xfId="70" applyNumberFormat="1" applyFont="1" applyFill="1" applyBorder="1" applyAlignment="1">
      <alignment wrapText="1"/>
    </xf>
    <xf numFmtId="3" fontId="1" fillId="0" borderId="0" xfId="68" applyNumberFormat="1" applyFont="1" applyFill="1" applyBorder="1" applyAlignment="1">
      <alignment wrapText="1"/>
    </xf>
    <xf numFmtId="3" fontId="1" fillId="0" borderId="0" xfId="76" applyNumberFormat="1" applyFont="1" applyFill="1" applyBorder="1" applyAlignment="1">
      <alignment wrapText="1"/>
    </xf>
    <xf numFmtId="3" fontId="1" fillId="0" borderId="0" xfId="78" applyNumberFormat="1" applyFont="1" applyFill="1" applyBorder="1" applyAlignment="1">
      <alignment wrapText="1"/>
    </xf>
    <xf numFmtId="3" fontId="5" fillId="0" borderId="0" xfId="68" applyNumberFormat="1" applyFont="1" applyFill="1" applyBorder="1" applyAlignment="1">
      <alignment wrapText="1"/>
    </xf>
    <xf numFmtId="3" fontId="5" fillId="0" borderId="0" xfId="70" applyNumberFormat="1" applyFont="1" applyFill="1" applyBorder="1" applyAlignment="1">
      <alignment wrapText="1"/>
    </xf>
    <xf numFmtId="3" fontId="1" fillId="0" borderId="1" xfId="72" applyNumberFormat="1" applyFont="1" applyFill="1" applyBorder="1" applyAlignment="1">
      <alignment wrapText="1"/>
    </xf>
    <xf numFmtId="3" fontId="1" fillId="0" borderId="0" xfId="74" applyNumberFormat="1" applyFont="1" applyFill="1" applyBorder="1" applyAlignment="1">
      <alignment wrapText="1"/>
    </xf>
    <xf numFmtId="3" fontId="5" fillId="0" borderId="0" xfId="72" applyNumberFormat="1" applyFont="1" applyFill="1" applyBorder="1" applyAlignment="1">
      <alignment wrapText="1"/>
    </xf>
    <xf numFmtId="3" fontId="5" fillId="0" borderId="0" xfId="74" applyNumberFormat="1" applyFont="1" applyFill="1" applyBorder="1" applyAlignment="1">
      <alignment wrapText="1"/>
    </xf>
    <xf numFmtId="3" fontId="1" fillId="0" borderId="1" xfId="76" applyNumberFormat="1" applyFont="1" applyFill="1" applyBorder="1" applyAlignment="1">
      <alignment wrapText="1"/>
    </xf>
    <xf numFmtId="3" fontId="1" fillId="0" borderId="1" xfId="78" applyNumberFormat="1" applyFont="1" applyFill="1" applyBorder="1" applyAlignment="1">
      <alignment wrapText="1"/>
    </xf>
    <xf numFmtId="0" fontId="1" fillId="0" borderId="0" xfId="0" applyFont="1" applyFill="1" applyBorder="1" applyAlignment="1">
      <alignment horizontal="right" wrapText="1"/>
    </xf>
    <xf numFmtId="3" fontId="1" fillId="0" borderId="0" xfId="78" applyNumberFormat="1" applyFont="1" applyFill="1" applyBorder="1" applyAlignment="1">
      <alignment horizontal="right" wrapText="1"/>
    </xf>
    <xf numFmtId="3" fontId="5" fillId="0" borderId="2" xfId="76" applyNumberFormat="1" applyFont="1" applyFill="1" applyBorder="1" applyAlignment="1">
      <alignment wrapText="1"/>
    </xf>
    <xf numFmtId="3" fontId="5" fillId="0" borderId="2" xfId="78" applyNumberFormat="1" applyFont="1" applyFill="1" applyBorder="1" applyAlignment="1">
      <alignment wrapText="1"/>
    </xf>
    <xf numFmtId="3" fontId="1" fillId="0" borderId="0" xfId="80" applyNumberFormat="1" applyFont="1" applyFill="1" applyBorder="1" applyAlignment="1">
      <alignment wrapText="1"/>
    </xf>
    <xf numFmtId="3" fontId="5" fillId="0" borderId="0" xfId="80" applyNumberFormat="1" applyFont="1" applyFill="1" applyBorder="1" applyAlignment="1">
      <alignment wrapText="1"/>
    </xf>
    <xf numFmtId="3" fontId="5" fillId="0" borderId="0" xfId="82" applyNumberFormat="1" applyFont="1" applyFill="1" applyBorder="1" applyAlignment="1">
      <alignment wrapText="1"/>
    </xf>
    <xf numFmtId="3" fontId="1" fillId="0" borderId="1" xfId="84" applyNumberFormat="1" applyFont="1" applyFill="1" applyBorder="1" applyAlignment="1">
      <alignment wrapText="1"/>
    </xf>
    <xf numFmtId="3" fontId="1" fillId="0" borderId="1" xfId="86" applyNumberFormat="1" applyFont="1" applyFill="1" applyBorder="1" applyAlignment="1">
      <alignment wrapText="1"/>
    </xf>
    <xf numFmtId="3" fontId="1" fillId="0" borderId="0" xfId="84" applyNumberFormat="1" applyFont="1" applyFill="1" applyBorder="1" applyAlignment="1">
      <alignment wrapText="1"/>
    </xf>
    <xf numFmtId="3" fontId="1" fillId="0" borderId="0" xfId="86" applyNumberFormat="1" applyFont="1" applyFill="1" applyBorder="1" applyAlignment="1">
      <alignment wrapText="1"/>
    </xf>
    <xf numFmtId="3" fontId="1" fillId="0" borderId="0" xfId="84" applyNumberFormat="1" applyFont="1" applyFill="1" applyBorder="1" applyAlignment="1">
      <alignment horizontal="right" wrapText="1"/>
    </xf>
    <xf numFmtId="3" fontId="1" fillId="0" borderId="0" xfId="86" applyNumberFormat="1" applyFont="1" applyFill="1" applyBorder="1" applyAlignment="1">
      <alignment horizontal="right" wrapText="1"/>
    </xf>
    <xf numFmtId="3" fontId="5" fillId="0" borderId="2" xfId="84" applyNumberFormat="1" applyFont="1" applyFill="1" applyBorder="1" applyAlignment="1">
      <alignment wrapText="1"/>
    </xf>
    <xf numFmtId="3" fontId="5" fillId="0" borderId="2" xfId="86" applyNumberFormat="1" applyFont="1" applyFill="1" applyBorder="1" applyAlignment="1">
      <alignment wrapText="1"/>
    </xf>
    <xf numFmtId="3" fontId="35" fillId="0" borderId="0" xfId="92" applyNumberFormat="1" applyFont="1" applyFill="1" applyBorder="1" applyAlignment="1">
      <alignment wrapText="1"/>
    </xf>
    <xf numFmtId="3" fontId="36" fillId="0" borderId="2" xfId="90" applyNumberFormat="1" applyFont="1" applyFill="1" applyBorder="1" applyAlignment="1">
      <alignment wrapText="1"/>
    </xf>
    <xf numFmtId="0" fontId="5" fillId="0" borderId="2" xfId="0" applyFont="1" applyFill="1" applyBorder="1" applyAlignment="1">
      <alignment wrapText="1"/>
    </xf>
    <xf numFmtId="3" fontId="36" fillId="0" borderId="2" xfId="92" applyNumberFormat="1" applyFont="1" applyFill="1" applyBorder="1" applyAlignment="1">
      <alignment wrapText="1"/>
    </xf>
    <xf numFmtId="3" fontId="35" fillId="0" borderId="0" xfId="94" applyNumberFormat="1" applyFont="1" applyFill="1" applyBorder="1" applyAlignment="1">
      <alignment wrapText="1"/>
    </xf>
    <xf numFmtId="3" fontId="35" fillId="0" borderId="0" xfId="96" applyNumberFormat="1" applyFont="1" applyFill="1" applyBorder="1" applyAlignment="1">
      <alignment wrapText="1"/>
    </xf>
    <xf numFmtId="3" fontId="36" fillId="0" borderId="0" xfId="94" applyNumberFormat="1" applyFont="1" applyFill="1" applyBorder="1" applyAlignment="1">
      <alignment wrapText="1"/>
    </xf>
    <xf numFmtId="164" fontId="5" fillId="0" borderId="0" xfId="0" applyNumberFormat="1" applyFont="1" applyFill="1" applyBorder="1" applyAlignment="1">
      <alignment wrapText="1"/>
    </xf>
    <xf numFmtId="3" fontId="36" fillId="0" borderId="0" xfId="96" applyNumberFormat="1" applyFont="1" applyFill="1" applyBorder="1" applyAlignment="1">
      <alignment wrapText="1"/>
    </xf>
    <xf numFmtId="3" fontId="36" fillId="0" borderId="3" xfId="98" applyNumberFormat="1" applyFont="1" applyFill="1" applyBorder="1" applyAlignment="1">
      <alignment wrapText="1"/>
    </xf>
    <xf numFmtId="164" fontId="5" fillId="0" borderId="3" xfId="0" applyNumberFormat="1" applyFont="1" applyFill="1" applyBorder="1" applyAlignment="1"/>
    <xf numFmtId="3" fontId="5" fillId="0" borderId="3" xfId="0" applyNumberFormat="1" applyFont="1" applyFill="1" applyBorder="1" applyAlignment="1">
      <alignment wrapText="1"/>
    </xf>
    <xf numFmtId="3" fontId="36" fillId="0" borderId="3" xfId="100" applyNumberFormat="1" applyFont="1" applyFill="1" applyBorder="1" applyAlignment="1">
      <alignment wrapText="1"/>
    </xf>
    <xf numFmtId="0" fontId="1" fillId="0" borderId="0" xfId="0" applyFont="1" applyFill="1" applyAlignment="1">
      <alignment vertical="top"/>
    </xf>
    <xf numFmtId="164" fontId="1" fillId="0" borderId="0" xfId="0" applyNumberFormat="1" applyFont="1" applyFill="1" applyAlignment="1">
      <alignment vertical="top"/>
    </xf>
    <xf numFmtId="164" fontId="1" fillId="0" borderId="0" xfId="0" applyNumberFormat="1" applyFont="1" applyFill="1" applyAlignment="1">
      <alignment horizontal="right" vertical="top"/>
    </xf>
    <xf numFmtId="164" fontId="1" fillId="0" borderId="0" xfId="0" applyNumberFormat="1" applyFont="1" applyFill="1" applyBorder="1" applyAlignment="1">
      <alignment horizontal="right" wrapText="1"/>
    </xf>
    <xf numFmtId="0" fontId="1" fillId="0" borderId="2" xfId="0" applyFont="1" applyFill="1" applyBorder="1" applyAlignment="1">
      <alignment horizontal="center" wrapText="1"/>
    </xf>
    <xf numFmtId="164" fontId="1" fillId="0" borderId="2" xfId="0" applyNumberFormat="1" applyFont="1" applyFill="1" applyBorder="1" applyAlignment="1">
      <alignment horizontal="center" wrapText="1"/>
    </xf>
    <xf numFmtId="3" fontId="1" fillId="0" borderId="1" xfId="102" applyNumberFormat="1" applyFont="1" applyFill="1" applyBorder="1" applyAlignment="1">
      <alignment wrapText="1"/>
    </xf>
    <xf numFmtId="3" fontId="1" fillId="0" borderId="1" xfId="104" applyNumberFormat="1" applyFont="1" applyFill="1" applyBorder="1" applyAlignment="1">
      <alignment wrapText="1"/>
    </xf>
    <xf numFmtId="3" fontId="1" fillId="0" borderId="0" xfId="102" applyNumberFormat="1" applyFont="1" applyFill="1" applyBorder="1" applyAlignment="1">
      <alignment wrapText="1"/>
    </xf>
    <xf numFmtId="3" fontId="1" fillId="0" borderId="0" xfId="104" applyNumberFormat="1" applyFont="1" applyFill="1" applyBorder="1" applyAlignment="1">
      <alignment wrapText="1"/>
    </xf>
    <xf numFmtId="3" fontId="5" fillId="0" borderId="0" xfId="102" applyNumberFormat="1" applyFont="1" applyFill="1" applyBorder="1" applyAlignment="1">
      <alignment wrapText="1"/>
    </xf>
    <xf numFmtId="164" fontId="5" fillId="0" borderId="0" xfId="0" applyNumberFormat="1" applyFont="1" applyFill="1" applyBorder="1" applyAlignment="1">
      <alignment horizontal="right" wrapText="1"/>
    </xf>
    <xf numFmtId="3" fontId="5" fillId="0" borderId="0" xfId="104" applyNumberFormat="1" applyFont="1" applyFill="1" applyBorder="1" applyAlignment="1">
      <alignment wrapText="1"/>
    </xf>
    <xf numFmtId="3" fontId="5" fillId="0" borderId="2" xfId="102" applyNumberFormat="1" applyFont="1" applyFill="1" applyBorder="1" applyAlignment="1">
      <alignment wrapText="1"/>
    </xf>
    <xf numFmtId="3" fontId="5" fillId="0" borderId="2" xfId="104" applyNumberFormat="1" applyFont="1" applyFill="1" applyBorder="1" applyAlignment="1">
      <alignment wrapText="1"/>
    </xf>
    <xf numFmtId="3" fontId="1" fillId="0" borderId="1" xfId="106" applyNumberFormat="1" applyFont="1" applyFill="1" applyBorder="1" applyAlignment="1">
      <alignment wrapText="1"/>
    </xf>
    <xf numFmtId="3" fontId="1" fillId="0" borderId="1" xfId="108" applyNumberFormat="1" applyFont="1" applyFill="1" applyBorder="1" applyAlignment="1">
      <alignment wrapText="1"/>
    </xf>
    <xf numFmtId="3" fontId="1" fillId="0" borderId="0" xfId="106" applyNumberFormat="1" applyFont="1" applyFill="1" applyBorder="1" applyAlignment="1">
      <alignment wrapText="1"/>
    </xf>
    <xf numFmtId="3" fontId="1" fillId="0" borderId="0" xfId="108" applyNumberFormat="1" applyFont="1" applyFill="1" applyBorder="1" applyAlignment="1">
      <alignment wrapText="1"/>
    </xf>
    <xf numFmtId="3" fontId="5" fillId="0" borderId="0" xfId="106" applyNumberFormat="1" applyFont="1" applyFill="1" applyBorder="1" applyAlignment="1">
      <alignment wrapText="1"/>
    </xf>
    <xf numFmtId="3" fontId="5" fillId="0" borderId="0" xfId="108" applyNumberFormat="1" applyFont="1" applyFill="1" applyBorder="1" applyAlignment="1">
      <alignment wrapText="1"/>
    </xf>
    <xf numFmtId="3" fontId="1" fillId="0" borderId="1" xfId="110" applyNumberFormat="1" applyFont="1" applyFill="1" applyBorder="1" applyAlignment="1">
      <alignment wrapText="1"/>
    </xf>
    <xf numFmtId="3" fontId="1" fillId="0" borderId="1" xfId="112" applyNumberFormat="1" applyFont="1" applyFill="1" applyBorder="1" applyAlignment="1">
      <alignment wrapText="1"/>
    </xf>
    <xf numFmtId="3" fontId="1" fillId="0" borderId="0" xfId="110" applyNumberFormat="1" applyFont="1" applyFill="1" applyBorder="1" applyAlignment="1">
      <alignment wrapText="1"/>
    </xf>
    <xf numFmtId="3" fontId="1" fillId="0" borderId="0" xfId="112" applyNumberFormat="1" applyFont="1" applyFill="1" applyBorder="1" applyAlignment="1">
      <alignment wrapText="1"/>
    </xf>
    <xf numFmtId="0" fontId="1" fillId="0" borderId="0" xfId="0" applyFont="1" applyFill="1" applyAlignment="1">
      <alignment horizontal="left" vertical="top"/>
    </xf>
    <xf numFmtId="164" fontId="1" fillId="0" borderId="0" xfId="0" applyNumberFormat="1" applyFont="1" applyFill="1" applyAlignment="1">
      <alignment horizontal="left" vertical="top"/>
    </xf>
    <xf numFmtId="3" fontId="1" fillId="0" borderId="1" xfId="116" applyNumberFormat="1" applyFont="1" applyFill="1" applyBorder="1" applyAlignment="1">
      <alignment wrapText="1"/>
    </xf>
    <xf numFmtId="3" fontId="1" fillId="0" borderId="1" xfId="118" applyNumberFormat="1" applyFont="1" applyFill="1" applyBorder="1" applyAlignment="1">
      <alignment wrapText="1"/>
    </xf>
    <xf numFmtId="3" fontId="1" fillId="0" borderId="0" xfId="116" applyNumberFormat="1" applyFont="1" applyFill="1" applyBorder="1" applyAlignment="1">
      <alignment wrapText="1"/>
    </xf>
    <xf numFmtId="3" fontId="1" fillId="0" borderId="0" xfId="118" applyNumberFormat="1" applyFont="1" applyFill="1" applyBorder="1" applyAlignment="1">
      <alignment wrapText="1"/>
    </xf>
    <xf numFmtId="3" fontId="5" fillId="0" borderId="0" xfId="116" applyNumberFormat="1" applyFont="1" applyFill="1" applyBorder="1" applyAlignment="1">
      <alignment wrapText="1"/>
    </xf>
    <xf numFmtId="3" fontId="5" fillId="0" borderId="0" xfId="118" applyNumberFormat="1" applyFont="1" applyFill="1" applyBorder="1" applyAlignment="1">
      <alignment wrapText="1"/>
    </xf>
    <xf numFmtId="3" fontId="5" fillId="0" borderId="2" xfId="116" applyNumberFormat="1" applyFont="1" applyFill="1" applyBorder="1" applyAlignment="1">
      <alignment wrapText="1"/>
    </xf>
    <xf numFmtId="3" fontId="5" fillId="0" borderId="2" xfId="118" applyNumberFormat="1" applyFont="1" applyFill="1" applyBorder="1" applyAlignment="1">
      <alignment wrapText="1"/>
    </xf>
    <xf numFmtId="3" fontId="1" fillId="0" borderId="1" xfId="120" applyNumberFormat="1" applyFont="1" applyFill="1" applyBorder="1" applyAlignment="1">
      <alignment wrapText="1"/>
    </xf>
    <xf numFmtId="3" fontId="1" fillId="0" borderId="1" xfId="122" applyNumberFormat="1" applyFont="1" applyFill="1" applyBorder="1" applyAlignment="1">
      <alignment wrapText="1"/>
    </xf>
    <xf numFmtId="3" fontId="1" fillId="0" borderId="0" xfId="120" applyNumberFormat="1" applyFont="1" applyFill="1" applyBorder="1" applyAlignment="1">
      <alignment wrapText="1"/>
    </xf>
    <xf numFmtId="3" fontId="1" fillId="0" borderId="0" xfId="122" applyNumberFormat="1" applyFont="1" applyFill="1" applyBorder="1" applyAlignment="1">
      <alignment wrapText="1"/>
    </xf>
    <xf numFmtId="3" fontId="5" fillId="0" borderId="0" xfId="120" applyNumberFormat="1" applyFont="1" applyFill="1" applyBorder="1" applyAlignment="1">
      <alignment wrapText="1"/>
    </xf>
    <xf numFmtId="3" fontId="5" fillId="0" borderId="0" xfId="122" applyNumberFormat="1" applyFont="1" applyFill="1" applyBorder="1" applyAlignment="1">
      <alignment wrapText="1"/>
    </xf>
    <xf numFmtId="3" fontId="1" fillId="0" borderId="1" xfId="124" applyNumberFormat="1" applyFont="1" applyFill="1" applyBorder="1" applyAlignment="1">
      <alignment wrapText="1"/>
    </xf>
    <xf numFmtId="3" fontId="1" fillId="0" borderId="1" xfId="126" applyNumberFormat="1" applyFont="1" applyFill="1" applyBorder="1" applyAlignment="1">
      <alignment wrapText="1"/>
    </xf>
    <xf numFmtId="3" fontId="1" fillId="0" borderId="0" xfId="124" applyNumberFormat="1" applyFont="1" applyFill="1" applyBorder="1" applyAlignment="1">
      <alignment wrapText="1"/>
    </xf>
    <xf numFmtId="3" fontId="1" fillId="0" borderId="0" xfId="126" applyNumberFormat="1" applyFont="1" applyFill="1" applyBorder="1" applyAlignment="1">
      <alignment wrapText="1"/>
    </xf>
    <xf numFmtId="3" fontId="1" fillId="0" borderId="0" xfId="128" applyNumberFormat="1" applyFont="1" applyFill="1" applyBorder="1" applyAlignment="1">
      <alignment wrapText="1"/>
    </xf>
    <xf numFmtId="3" fontId="1" fillId="0" borderId="0" xfId="130" applyNumberFormat="1" applyFont="1" applyFill="1" applyBorder="1" applyAlignment="1">
      <alignment wrapText="1"/>
    </xf>
    <xf numFmtId="164" fontId="1" fillId="0" borderId="0" xfId="234" applyNumberFormat="1" applyFont="1" applyFill="1" applyBorder="1" applyAlignment="1"/>
    <xf numFmtId="164" fontId="1" fillId="0" borderId="0" xfId="234" applyNumberFormat="1" applyFont="1" applyFill="1" applyBorder="1" applyAlignment="1">
      <alignment horizontal="right"/>
    </xf>
    <xf numFmtId="3" fontId="1" fillId="0" borderId="1" xfId="132" applyNumberFormat="1" applyFont="1" applyFill="1" applyBorder="1" applyAlignment="1">
      <alignment wrapText="1"/>
    </xf>
    <xf numFmtId="3" fontId="1" fillId="0" borderId="1" xfId="134" applyNumberFormat="1" applyFont="1" applyFill="1" applyBorder="1" applyAlignment="1">
      <alignment wrapText="1"/>
    </xf>
    <xf numFmtId="164" fontId="1" fillId="0" borderId="1" xfId="0" applyNumberFormat="1" applyFont="1" applyFill="1" applyBorder="1"/>
    <xf numFmtId="3" fontId="1" fillId="0" borderId="0" xfId="132" applyNumberFormat="1" applyFont="1" applyFill="1" applyBorder="1" applyAlignment="1">
      <alignment horizontal="right" wrapText="1"/>
    </xf>
    <xf numFmtId="164" fontId="1" fillId="0" borderId="0" xfId="0" applyNumberFormat="1" applyFont="1" applyFill="1" applyAlignment="1">
      <alignment wrapText="1"/>
    </xf>
    <xf numFmtId="3" fontId="1" fillId="0" borderId="0" xfId="134" applyNumberFormat="1" applyFont="1" applyFill="1" applyBorder="1" applyAlignment="1">
      <alignment wrapText="1"/>
    </xf>
    <xf numFmtId="164" fontId="1" fillId="0" borderId="0" xfId="0" applyNumberFormat="1" applyFont="1" applyFill="1"/>
    <xf numFmtId="3" fontId="1" fillId="0" borderId="0" xfId="132" applyNumberFormat="1" applyFont="1" applyFill="1" applyBorder="1" applyAlignment="1">
      <alignment wrapText="1"/>
    </xf>
    <xf numFmtId="3" fontId="5" fillId="0" borderId="0" xfId="132" applyNumberFormat="1" applyFont="1" applyFill="1" applyBorder="1" applyAlignment="1">
      <alignment wrapText="1"/>
    </xf>
    <xf numFmtId="164" fontId="5" fillId="0" borderId="0" xfId="0" applyNumberFormat="1" applyFont="1" applyFill="1" applyAlignment="1">
      <alignment wrapText="1"/>
    </xf>
    <xf numFmtId="164" fontId="5" fillId="0" borderId="0" xfId="0" applyNumberFormat="1" applyFont="1" applyFill="1" applyAlignment="1">
      <alignment horizontal="right" wrapText="1"/>
    </xf>
    <xf numFmtId="3" fontId="5" fillId="0" borderId="0" xfId="134" applyNumberFormat="1" applyFont="1" applyFill="1" applyBorder="1" applyAlignment="1">
      <alignment wrapText="1"/>
    </xf>
    <xf numFmtId="164" fontId="5" fillId="0" borderId="0" xfId="0" applyNumberFormat="1" applyFont="1" applyFill="1"/>
    <xf numFmtId="3" fontId="5" fillId="0" borderId="2" xfId="132" applyNumberFormat="1" applyFont="1" applyFill="1" applyBorder="1" applyAlignment="1">
      <alignment wrapText="1"/>
    </xf>
    <xf numFmtId="3" fontId="5" fillId="0" borderId="2" xfId="134" applyNumberFormat="1" applyFont="1" applyFill="1" applyBorder="1" applyAlignment="1">
      <alignment wrapText="1"/>
    </xf>
    <xf numFmtId="164" fontId="5" fillId="0" borderId="2" xfId="0" applyNumberFormat="1" applyFont="1" applyFill="1" applyBorder="1"/>
    <xf numFmtId="3" fontId="1" fillId="0" borderId="1" xfId="136" applyNumberFormat="1" applyFont="1" applyFill="1" applyBorder="1" applyAlignment="1">
      <alignment wrapText="1"/>
    </xf>
    <xf numFmtId="3" fontId="1" fillId="0" borderId="1" xfId="138" applyNumberFormat="1" applyFont="1" applyFill="1" applyBorder="1" applyAlignment="1">
      <alignment wrapText="1"/>
    </xf>
    <xf numFmtId="3" fontId="1" fillId="0" borderId="0" xfId="136" applyNumberFormat="1" applyFont="1" applyFill="1" applyBorder="1" applyAlignment="1">
      <alignment wrapText="1"/>
    </xf>
    <xf numFmtId="3" fontId="1" fillId="0" borderId="0" xfId="138" applyNumberFormat="1" applyFont="1" applyFill="1" applyBorder="1" applyAlignment="1">
      <alignment wrapText="1"/>
    </xf>
    <xf numFmtId="3" fontId="5" fillId="0" borderId="0" xfId="136" applyNumberFormat="1" applyFont="1" applyFill="1" applyBorder="1" applyAlignment="1">
      <alignment wrapText="1"/>
    </xf>
    <xf numFmtId="3" fontId="5" fillId="0" borderId="0" xfId="138" applyNumberFormat="1" applyFont="1" applyFill="1" applyBorder="1" applyAlignment="1">
      <alignment wrapText="1"/>
    </xf>
    <xf numFmtId="3" fontId="1" fillId="0" borderId="1" xfId="140" applyNumberFormat="1" applyFont="1" applyFill="1" applyBorder="1" applyAlignment="1">
      <alignment wrapText="1"/>
    </xf>
    <xf numFmtId="3" fontId="1" fillId="0" borderId="1" xfId="142" applyNumberFormat="1" applyFont="1" applyFill="1" applyBorder="1" applyAlignment="1">
      <alignment wrapText="1"/>
    </xf>
    <xf numFmtId="3" fontId="1" fillId="0" borderId="0" xfId="140" applyNumberFormat="1" applyFont="1" applyFill="1" applyBorder="1" applyAlignment="1">
      <alignment wrapText="1"/>
    </xf>
    <xf numFmtId="3" fontId="1" fillId="0" borderId="0" xfId="142" applyNumberFormat="1" applyFont="1" applyFill="1" applyBorder="1" applyAlignment="1">
      <alignment wrapText="1"/>
    </xf>
    <xf numFmtId="3" fontId="1" fillId="0" borderId="0" xfId="140" applyNumberFormat="1" applyFont="1" applyFill="1" applyBorder="1" applyAlignment="1">
      <alignment horizontal="right" wrapText="1"/>
    </xf>
    <xf numFmtId="164" fontId="1" fillId="0" borderId="0" xfId="0" applyNumberFormat="1" applyFont="1" applyFill="1" applyAlignment="1">
      <alignment horizontal="right" wrapText="1"/>
    </xf>
    <xf numFmtId="3" fontId="1" fillId="0" borderId="0" xfId="0" applyNumberFormat="1" applyFont="1" applyFill="1" applyBorder="1" applyAlignment="1">
      <alignment horizontal="right" wrapText="1"/>
    </xf>
    <xf numFmtId="3" fontId="5" fillId="0" borderId="2" xfId="132" applyNumberFormat="1" applyFont="1" applyFill="1" applyBorder="1" applyAlignment="1">
      <alignment horizontal="right" wrapText="1"/>
    </xf>
    <xf numFmtId="0" fontId="1" fillId="0" borderId="0" xfId="0" applyFont="1" applyFill="1" applyBorder="1" applyAlignment="1">
      <alignment horizontal="right"/>
    </xf>
    <xf numFmtId="164" fontId="5" fillId="0" borderId="3" xfId="0" applyNumberFormat="1" applyFont="1" applyFill="1" applyBorder="1" applyAlignment="1">
      <alignment horizontal="right" wrapText="1"/>
    </xf>
    <xf numFmtId="0" fontId="1" fillId="0" borderId="0" xfId="234" applyAlignment="1">
      <alignment horizontal="right"/>
    </xf>
    <xf numFmtId="164" fontId="1" fillId="0" borderId="2" xfId="0" applyNumberFormat="1" applyFont="1" applyBorder="1" applyAlignment="1">
      <alignment horizontal="right"/>
    </xf>
    <xf numFmtId="164" fontId="5" fillId="0" borderId="3" xfId="0" applyNumberFormat="1" applyFont="1" applyBorder="1" applyAlignment="1">
      <alignment horizontal="right" wrapText="1"/>
    </xf>
    <xf numFmtId="0" fontId="1" fillId="0" borderId="0" xfId="234" applyFont="1" applyBorder="1" applyAlignment="1">
      <alignment horizontal="right" vertical="top" wrapText="1"/>
    </xf>
    <xf numFmtId="3" fontId="35" fillId="0" borderId="1" xfId="146" applyNumberFormat="1" applyFont="1" applyFill="1" applyBorder="1" applyAlignment="1">
      <alignment wrapText="1"/>
    </xf>
    <xf numFmtId="3" fontId="35" fillId="0" borderId="1" xfId="148" applyNumberFormat="1" applyFont="1" applyFill="1" applyBorder="1" applyAlignment="1">
      <alignment wrapText="1"/>
    </xf>
    <xf numFmtId="0" fontId="1" fillId="0" borderId="2" xfId="0" applyFont="1" applyFill="1" applyBorder="1" applyAlignment="1"/>
    <xf numFmtId="164" fontId="1" fillId="0" borderId="2" xfId="0" applyNumberFormat="1" applyFont="1" applyFill="1" applyBorder="1" applyAlignment="1"/>
    <xf numFmtId="164" fontId="1" fillId="0" borderId="2" xfId="0" applyNumberFormat="1" applyFont="1" applyFill="1" applyBorder="1" applyAlignment="1">
      <alignment horizontal="right"/>
    </xf>
    <xf numFmtId="3" fontId="5" fillId="0" borderId="2" xfId="188" applyNumberFormat="1" applyFont="1" applyFill="1" applyBorder="1" applyAlignment="1">
      <alignment wrapText="1"/>
    </xf>
    <xf numFmtId="3" fontId="1" fillId="0" borderId="1" xfId="192" applyNumberFormat="1" applyFont="1" applyFill="1" applyBorder="1" applyAlignment="1">
      <alignment wrapText="1"/>
    </xf>
    <xf numFmtId="3" fontId="1" fillId="0" borderId="0" xfId="192" applyNumberFormat="1" applyFont="1" applyFill="1" applyBorder="1" applyAlignment="1">
      <alignment wrapText="1"/>
    </xf>
    <xf numFmtId="3" fontId="1" fillId="0" borderId="0" xfId="190" applyNumberFormat="1" applyFont="1" applyFill="1" applyBorder="1" applyAlignment="1">
      <alignment horizontal="right" wrapText="1"/>
    </xf>
    <xf numFmtId="3" fontId="1" fillId="0" borderId="0" xfId="192" applyNumberFormat="1" applyFont="1" applyFill="1" applyBorder="1" applyAlignment="1">
      <alignment horizontal="right" wrapText="1"/>
    </xf>
    <xf numFmtId="3" fontId="5" fillId="0" borderId="2" xfId="190" applyNumberFormat="1" applyFont="1" applyFill="1" applyBorder="1" applyAlignment="1">
      <alignment wrapText="1"/>
    </xf>
    <xf numFmtId="3" fontId="5" fillId="0" borderId="2" xfId="192" applyNumberFormat="1" applyFont="1" applyFill="1" applyBorder="1" applyAlignment="1">
      <alignment wrapText="1"/>
    </xf>
    <xf numFmtId="3" fontId="1" fillId="0" borderId="1" xfId="194" applyNumberFormat="1" applyFont="1" applyFill="1" applyBorder="1" applyAlignment="1">
      <alignment wrapText="1"/>
    </xf>
    <xf numFmtId="3" fontId="1" fillId="0" borderId="1" xfId="196" applyNumberFormat="1" applyFont="1" applyFill="1" applyBorder="1" applyAlignment="1">
      <alignment wrapText="1"/>
    </xf>
    <xf numFmtId="3" fontId="1" fillId="0" borderId="0" xfId="194" applyNumberFormat="1" applyFont="1" applyFill="1" applyBorder="1" applyAlignment="1">
      <alignment wrapText="1"/>
    </xf>
    <xf numFmtId="3" fontId="1" fillId="0" borderId="0" xfId="196" applyNumberFormat="1" applyFont="1" applyFill="1" applyBorder="1" applyAlignment="1">
      <alignment wrapText="1"/>
    </xf>
    <xf numFmtId="3" fontId="5" fillId="0" borderId="2" xfId="194" applyNumberFormat="1" applyFont="1" applyFill="1" applyBorder="1" applyAlignment="1">
      <alignment wrapText="1"/>
    </xf>
    <xf numFmtId="3" fontId="5" fillId="0" borderId="2" xfId="196" applyNumberFormat="1" applyFont="1" applyFill="1" applyBorder="1" applyAlignment="1">
      <alignment wrapText="1"/>
    </xf>
    <xf numFmtId="3" fontId="1" fillId="0" borderId="0" xfId="204" applyNumberFormat="1" applyFont="1" applyFill="1" applyBorder="1" applyAlignment="1">
      <alignment horizontal="right" wrapText="1"/>
    </xf>
    <xf numFmtId="3" fontId="5" fillId="0" borderId="2" xfId="202" applyNumberFormat="1" applyFont="1" applyFill="1" applyBorder="1" applyAlignment="1">
      <alignment wrapText="1"/>
    </xf>
    <xf numFmtId="3" fontId="5" fillId="0" borderId="2" xfId="204" applyNumberFormat="1" applyFont="1" applyFill="1" applyBorder="1" applyAlignment="1">
      <alignment wrapText="1"/>
    </xf>
    <xf numFmtId="3" fontId="35" fillId="0" borderId="0" xfId="208" applyNumberFormat="1" applyFont="1" applyFill="1" applyBorder="1" applyAlignment="1">
      <alignment wrapText="1"/>
    </xf>
    <xf numFmtId="3" fontId="35" fillId="0" borderId="0" xfId="210" applyNumberFormat="1" applyFont="1" applyFill="1" applyBorder="1" applyAlignment="1">
      <alignment wrapText="1"/>
    </xf>
    <xf numFmtId="3" fontId="36" fillId="0" borderId="2" xfId="208" applyNumberFormat="1" applyFont="1" applyFill="1" applyBorder="1" applyAlignment="1">
      <alignment wrapText="1"/>
    </xf>
    <xf numFmtId="3" fontId="36" fillId="0" borderId="2" xfId="210" applyNumberFormat="1" applyFont="1" applyFill="1" applyBorder="1" applyAlignment="1">
      <alignment wrapText="1"/>
    </xf>
    <xf numFmtId="3" fontId="35" fillId="0" borderId="1" xfId="212" applyNumberFormat="1" applyFont="1" applyFill="1" applyBorder="1" applyAlignment="1">
      <alignment wrapText="1"/>
    </xf>
    <xf numFmtId="3" fontId="35" fillId="0" borderId="1" xfId="214" applyNumberFormat="1" applyFont="1" applyFill="1" applyBorder="1" applyAlignment="1">
      <alignment wrapText="1"/>
    </xf>
    <xf numFmtId="3" fontId="36" fillId="0" borderId="2" xfId="212" applyNumberFormat="1" applyFont="1" applyFill="1" applyBorder="1" applyAlignment="1">
      <alignment wrapText="1"/>
    </xf>
    <xf numFmtId="3" fontId="36" fillId="0" borderId="2" xfId="214" applyNumberFormat="1" applyFont="1" applyFill="1" applyBorder="1" applyAlignment="1">
      <alignment wrapText="1"/>
    </xf>
    <xf numFmtId="3" fontId="36" fillId="0" borderId="2" xfId="216" applyNumberFormat="1" applyFont="1" applyFill="1" applyBorder="1" applyAlignment="1">
      <alignment wrapText="1"/>
    </xf>
    <xf numFmtId="3" fontId="36" fillId="0" borderId="2" xfId="218" applyNumberFormat="1" applyFont="1" applyFill="1" applyBorder="1" applyAlignment="1">
      <alignment wrapText="1"/>
    </xf>
    <xf numFmtId="0" fontId="1" fillId="0" borderId="0" xfId="234" applyFont="1" applyFill="1" applyBorder="1" applyAlignment="1">
      <alignment vertical="top" wrapText="1"/>
    </xf>
    <xf numFmtId="0" fontId="1" fillId="0" borderId="0" xfId="234" applyFont="1" applyFill="1" applyBorder="1" applyAlignment="1">
      <alignment horizontal="right" vertical="top" wrapText="1"/>
    </xf>
    <xf numFmtId="0" fontId="5" fillId="0" borderId="0" xfId="234" applyFont="1" applyBorder="1" applyAlignment="1">
      <alignment horizontal="left" wrapText="1"/>
    </xf>
    <xf numFmtId="164" fontId="1" fillId="0" borderId="0" xfId="0" applyNumberFormat="1" applyFont="1" applyFill="1" applyBorder="1" applyAlignment="1" applyProtection="1">
      <alignment horizontal="right" wrapText="1"/>
    </xf>
    <xf numFmtId="164" fontId="1" fillId="0" borderId="0" xfId="0" applyNumberFormat="1" applyFont="1" applyFill="1" applyBorder="1" applyAlignment="1">
      <alignment horizontal="right" wrapText="1"/>
    </xf>
    <xf numFmtId="3" fontId="5" fillId="0" borderId="0" xfId="335" applyNumberFormat="1" applyFont="1" applyBorder="1" applyAlignment="1" applyProtection="1">
      <alignment wrapText="1"/>
    </xf>
    <xf numFmtId="3" fontId="5" fillId="0" borderId="0" xfId="335" applyNumberFormat="1" applyFont="1" applyFill="1" applyBorder="1" applyAlignment="1" applyProtection="1">
      <alignment wrapText="1"/>
    </xf>
    <xf numFmtId="3" fontId="5" fillId="0" borderId="0" xfId="337" applyNumberFormat="1" applyFont="1" applyFill="1" applyBorder="1" applyAlignment="1" applyProtection="1">
      <alignment wrapText="1"/>
    </xf>
    <xf numFmtId="3" fontId="1" fillId="0" borderId="0" xfId="232" applyNumberFormat="1" applyFont="1" applyFill="1" applyBorder="1" applyAlignment="1">
      <alignment horizontal="right" wrapText="1"/>
    </xf>
    <xf numFmtId="3" fontId="36" fillId="0" borderId="0" xfId="64" applyNumberFormat="1" applyFont="1" applyFill="1" applyBorder="1" applyAlignment="1">
      <alignment wrapText="1"/>
    </xf>
    <xf numFmtId="3" fontId="36" fillId="0" borderId="0" xfId="66" applyNumberFormat="1" applyFont="1" applyFill="1" applyBorder="1" applyAlignment="1">
      <alignment wrapText="1"/>
    </xf>
    <xf numFmtId="0" fontId="5" fillId="0" borderId="1" xfId="234" applyFont="1" applyBorder="1" applyAlignment="1"/>
    <xf numFmtId="3" fontId="5" fillId="0" borderId="0" xfId="239" applyNumberFormat="1" applyFont="1" applyFill="1" applyBorder="1" applyAlignment="1">
      <alignment wrapText="1"/>
    </xf>
    <xf numFmtId="3" fontId="5" fillId="0" borderId="0" xfId="241" applyNumberFormat="1" applyFont="1" applyFill="1" applyBorder="1" applyAlignment="1">
      <alignment wrapText="1"/>
    </xf>
    <xf numFmtId="0" fontId="37" fillId="35" borderId="0" xfId="0" applyFont="1" applyFill="1" applyAlignment="1">
      <alignment horizontal="center" textRotation="90"/>
    </xf>
    <xf numFmtId="0" fontId="4" fillId="0" borderId="0" xfId="34" applyAlignment="1" applyProtection="1"/>
    <xf numFmtId="0" fontId="6" fillId="0" borderId="0" xfId="234" applyFont="1" applyAlignment="1">
      <alignment vertical="center" wrapText="1"/>
    </xf>
    <xf numFmtId="0" fontId="15" fillId="2" borderId="7" xfId="234" applyFont="1" applyFill="1" applyBorder="1" applyAlignment="1">
      <alignment horizontal="left" vertical="top" wrapText="1"/>
    </xf>
    <xf numFmtId="0" fontId="6" fillId="0" borderId="0" xfId="234" applyFont="1" applyAlignment="1">
      <alignment horizontal="left" vertical="center" wrapText="1"/>
    </xf>
    <xf numFmtId="0" fontId="5" fillId="0" borderId="3" xfId="0" applyFont="1" applyBorder="1" applyAlignment="1">
      <alignment horizontal="center" wrapText="1"/>
    </xf>
    <xf numFmtId="0" fontId="1" fillId="0" borderId="3" xfId="0" applyFont="1" applyBorder="1" applyAlignment="1">
      <alignment horizontal="center" wrapText="1"/>
    </xf>
    <xf numFmtId="0" fontId="1" fillId="0" borderId="0" xfId="0" applyFont="1" applyBorder="1" applyAlignment="1">
      <alignment horizontal="right" wrapText="1"/>
    </xf>
    <xf numFmtId="0" fontId="1" fillId="0" borderId="2" xfId="0" applyFont="1" applyBorder="1" applyAlignment="1">
      <alignment horizontal="right" wrapText="1"/>
    </xf>
    <xf numFmtId="164" fontId="15" fillId="2" borderId="7" xfId="0" applyNumberFormat="1" applyFont="1" applyFill="1" applyBorder="1" applyAlignment="1">
      <alignment horizontal="left" vertical="top" wrapText="1"/>
    </xf>
    <xf numFmtId="0" fontId="15" fillId="36" borderId="7" xfId="0" applyFont="1" applyFill="1" applyBorder="1" applyAlignment="1">
      <alignment horizontal="left" vertical="top" wrapText="1"/>
    </xf>
    <xf numFmtId="0" fontId="8" fillId="0" borderId="0" xfId="234" applyFont="1" applyBorder="1" applyAlignment="1">
      <alignment horizontal="left" vertical="center"/>
    </xf>
    <xf numFmtId="0" fontId="15" fillId="2" borderId="8" xfId="234" applyFont="1" applyFill="1" applyBorder="1" applyAlignment="1">
      <alignment horizontal="left" vertical="top" wrapText="1"/>
    </xf>
    <xf numFmtId="0" fontId="15" fillId="2" borderId="9" xfId="234" applyFont="1" applyFill="1" applyBorder="1" applyAlignment="1">
      <alignment horizontal="left" vertical="top" wrapText="1"/>
    </xf>
    <xf numFmtId="0" fontId="15" fillId="2" borderId="10" xfId="234" applyFont="1" applyFill="1" applyBorder="1" applyAlignment="1">
      <alignment horizontal="left" vertical="top" wrapText="1"/>
    </xf>
    <xf numFmtId="0" fontId="8" fillId="0" borderId="0" xfId="232" applyFont="1" applyBorder="1" applyAlignment="1">
      <alignment horizontal="left" vertical="center" wrapText="1"/>
    </xf>
    <xf numFmtId="0" fontId="6" fillId="0" borderId="0" xfId="348" applyFont="1" applyBorder="1" applyAlignment="1">
      <alignment horizontal="left" vertical="center" wrapText="1"/>
    </xf>
    <xf numFmtId="0" fontId="5" fillId="0" borderId="1" xfId="234" applyFont="1" applyBorder="1" applyAlignment="1">
      <alignment horizontal="left" wrapText="1"/>
    </xf>
    <xf numFmtId="0" fontId="5" fillId="0" borderId="0" xfId="234" applyFont="1" applyBorder="1" applyAlignment="1">
      <alignment horizontal="left" wrapText="1"/>
    </xf>
    <xf numFmtId="0" fontId="5" fillId="0" borderId="2" xfId="234" applyFont="1" applyBorder="1" applyAlignment="1">
      <alignment horizontal="left" wrapText="1"/>
    </xf>
    <xf numFmtId="164" fontId="1" fillId="0" borderId="0" xfId="0" applyNumberFormat="1" applyFont="1" applyBorder="1" applyAlignment="1">
      <alignment horizontal="right" wrapText="1"/>
    </xf>
    <xf numFmtId="164" fontId="1" fillId="0" borderId="2" xfId="0" applyNumberFormat="1" applyFont="1" applyBorder="1" applyAlignment="1">
      <alignment horizontal="right" wrapText="1"/>
    </xf>
    <xf numFmtId="0" fontId="15" fillId="2" borderId="8" xfId="234" applyFont="1" applyFill="1" applyBorder="1" applyAlignment="1" applyProtection="1">
      <alignment horizontal="left" vertical="top" wrapText="1"/>
    </xf>
    <xf numFmtId="0" fontId="15" fillId="2" borderId="9" xfId="234" applyFont="1" applyFill="1" applyBorder="1" applyAlignment="1" applyProtection="1">
      <alignment horizontal="left" vertical="top" wrapText="1"/>
    </xf>
    <xf numFmtId="0" fontId="15" fillId="2" borderId="10" xfId="234" applyFont="1" applyFill="1" applyBorder="1" applyAlignment="1" applyProtection="1">
      <alignment horizontal="left" vertical="top" wrapText="1"/>
    </xf>
    <xf numFmtId="0" fontId="5" fillId="0" borderId="3" xfId="0" applyFont="1" applyBorder="1" applyAlignment="1" applyProtection="1">
      <alignment horizontal="center" wrapText="1"/>
    </xf>
    <xf numFmtId="164" fontId="1" fillId="0" borderId="0" xfId="0" applyNumberFormat="1" applyFont="1" applyBorder="1" applyAlignment="1" applyProtection="1">
      <alignment horizontal="right" wrapText="1"/>
    </xf>
    <xf numFmtId="164" fontId="1" fillId="0" borderId="2" xfId="0" applyNumberFormat="1" applyFont="1" applyBorder="1" applyAlignment="1" applyProtection="1">
      <alignment horizontal="right" wrapText="1"/>
    </xf>
    <xf numFmtId="0" fontId="5" fillId="3" borderId="1" xfId="234" applyFont="1" applyFill="1" applyBorder="1" applyAlignment="1" applyProtection="1">
      <alignment horizontal="left" wrapText="1"/>
    </xf>
    <xf numFmtId="0" fontId="5" fillId="3" borderId="0" xfId="234" applyFont="1" applyFill="1" applyBorder="1" applyAlignment="1" applyProtection="1">
      <alignment horizontal="left" wrapText="1"/>
    </xf>
    <xf numFmtId="0" fontId="5" fillId="3" borderId="2" xfId="234" applyFont="1" applyFill="1" applyBorder="1" applyAlignment="1" applyProtection="1">
      <alignment horizontal="left" wrapText="1"/>
    </xf>
    <xf numFmtId="0" fontId="15" fillId="2" borderId="7" xfId="234" applyFont="1" applyFill="1" applyBorder="1" applyAlignment="1" applyProtection="1">
      <alignment horizontal="left" vertical="top" wrapText="1"/>
    </xf>
    <xf numFmtId="0" fontId="6" fillId="0" borderId="0" xfId="234" applyFont="1" applyBorder="1" applyAlignment="1" applyProtection="1">
      <alignment horizontal="left" vertical="center"/>
    </xf>
    <xf numFmtId="0" fontId="6" fillId="0" borderId="0" xfId="234" applyFont="1" applyAlignment="1" applyProtection="1">
      <alignment horizontal="left" vertical="center"/>
    </xf>
    <xf numFmtId="0" fontId="15" fillId="2" borderId="8" xfId="234" applyFont="1" applyFill="1" applyBorder="1" applyAlignment="1">
      <alignment horizontal="left" vertical="top"/>
    </xf>
    <xf numFmtId="0" fontId="15" fillId="2" borderId="9" xfId="234" applyFont="1" applyFill="1" applyBorder="1" applyAlignment="1">
      <alignment horizontal="left" vertical="top"/>
    </xf>
    <xf numFmtId="0" fontId="15" fillId="2" borderId="10" xfId="234" applyFont="1" applyFill="1" applyBorder="1" applyAlignment="1">
      <alignment horizontal="left" vertical="top"/>
    </xf>
    <xf numFmtId="0" fontId="15" fillId="2" borderId="7" xfId="234" applyFont="1" applyFill="1" applyBorder="1" applyAlignment="1">
      <alignment vertical="top"/>
    </xf>
    <xf numFmtId="0" fontId="15" fillId="2" borderId="7" xfId="234" applyFont="1" applyFill="1" applyBorder="1" applyAlignment="1">
      <alignment horizontal="left" vertical="top"/>
    </xf>
    <xf numFmtId="0" fontId="1" fillId="0" borderId="2" xfId="234" applyFont="1" applyBorder="1" applyAlignment="1">
      <alignment horizontal="left" wrapText="1"/>
    </xf>
    <xf numFmtId="0" fontId="5" fillId="0" borderId="3" xfId="0" applyFont="1" applyFill="1" applyBorder="1" applyAlignment="1">
      <alignment horizontal="center" wrapText="1"/>
    </xf>
    <xf numFmtId="0" fontId="1" fillId="0" borderId="3" xfId="0" applyFont="1" applyFill="1" applyBorder="1" applyAlignment="1">
      <alignment horizontal="center" wrapText="1"/>
    </xf>
    <xf numFmtId="164" fontId="1" fillId="0" borderId="0" xfId="0" applyNumberFormat="1" applyFont="1" applyFill="1" applyBorder="1" applyAlignment="1" applyProtection="1">
      <alignment horizontal="right" wrapText="1"/>
    </xf>
    <xf numFmtId="164" fontId="1" fillId="0" borderId="2" xfId="0" applyNumberFormat="1" applyFont="1" applyFill="1" applyBorder="1" applyAlignment="1" applyProtection="1">
      <alignment horizontal="right" wrapText="1"/>
    </xf>
    <xf numFmtId="0" fontId="6" fillId="0" borderId="0" xfId="234" applyFont="1" applyBorder="1" applyAlignment="1">
      <alignment horizontal="left"/>
    </xf>
    <xf numFmtId="164" fontId="1" fillId="0" borderId="0" xfId="0" applyNumberFormat="1" applyFont="1" applyFill="1" applyBorder="1" applyAlignment="1">
      <alignment horizontal="right" wrapText="1"/>
    </xf>
    <xf numFmtId="164" fontId="1" fillId="0" borderId="2" xfId="0" applyNumberFormat="1" applyFont="1" applyFill="1" applyBorder="1" applyAlignment="1">
      <alignment horizontal="right" wrapText="1"/>
    </xf>
    <xf numFmtId="0" fontId="6" fillId="0" borderId="0" xfId="234" applyFont="1" applyBorder="1" applyAlignment="1">
      <alignment horizontal="left" vertical="top"/>
    </xf>
    <xf numFmtId="0" fontId="6" fillId="0" borderId="0" xfId="234" applyFont="1" applyBorder="1" applyAlignment="1">
      <alignment horizontal="left" vertical="top" wrapText="1"/>
    </xf>
    <xf numFmtId="0" fontId="15" fillId="2" borderId="7" xfId="234" applyFont="1" applyFill="1" applyBorder="1" applyAlignment="1">
      <alignment horizontal="center" vertical="top"/>
    </xf>
    <xf numFmtId="0" fontId="5" fillId="0" borderId="11" xfId="234" applyFont="1" applyBorder="1" applyAlignment="1">
      <alignment horizontal="left" wrapText="1"/>
    </xf>
  </cellXfs>
  <cellStyles count="879">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Hyperlink" xfId="34" builtinId="8"/>
    <cellStyle name="Hyperlink 2" xfId="35" xr:uid="{00000000-0005-0000-0000-000022000000}"/>
    <cellStyle name="Hyperlink 2 2" xfId="36" xr:uid="{00000000-0005-0000-0000-000023000000}"/>
    <cellStyle name="Hyperlink 2 3" xfId="37" xr:uid="{00000000-0005-0000-0000-000024000000}"/>
    <cellStyle name="Hyperlink 3" xfId="38" xr:uid="{00000000-0005-0000-0000-000025000000}"/>
    <cellStyle name="Input" xfId="39" builtinId="20" customBuiltin="1"/>
    <cellStyle name="Linked Cell" xfId="40" builtinId="24" customBuiltin="1"/>
    <cellStyle name="Neutral" xfId="41" builtinId="28" customBuiltin="1"/>
    <cellStyle name="Normal" xfId="0" builtinId="0"/>
    <cellStyle name="Normal 100" xfId="42" xr:uid="{00000000-0005-0000-0000-00002A000000}"/>
    <cellStyle name="Normal 100 2" xfId="43" xr:uid="{00000000-0005-0000-0000-00002B000000}"/>
    <cellStyle name="Normal 101" xfId="44" xr:uid="{00000000-0005-0000-0000-00002C000000}"/>
    <cellStyle name="Normal 101 2" xfId="45" xr:uid="{00000000-0005-0000-0000-00002D000000}"/>
    <cellStyle name="Normal 102" xfId="46" xr:uid="{00000000-0005-0000-0000-00002E000000}"/>
    <cellStyle name="Normal 102 2" xfId="47" xr:uid="{00000000-0005-0000-0000-00002F000000}"/>
    <cellStyle name="Normal 103" xfId="48" xr:uid="{00000000-0005-0000-0000-000030000000}"/>
    <cellStyle name="Normal 103 2" xfId="49" xr:uid="{00000000-0005-0000-0000-000031000000}"/>
    <cellStyle name="Normal 104" xfId="50" xr:uid="{00000000-0005-0000-0000-000032000000}"/>
    <cellStyle name="Normal 104 2" xfId="51" xr:uid="{00000000-0005-0000-0000-000033000000}"/>
    <cellStyle name="Normal 105" xfId="52" xr:uid="{00000000-0005-0000-0000-000034000000}"/>
    <cellStyle name="Normal 105 2" xfId="53" xr:uid="{00000000-0005-0000-0000-000035000000}"/>
    <cellStyle name="Normal 106" xfId="54" xr:uid="{00000000-0005-0000-0000-000036000000}"/>
    <cellStyle name="Normal 106 2" xfId="55" xr:uid="{00000000-0005-0000-0000-000037000000}"/>
    <cellStyle name="Normal 107" xfId="56" xr:uid="{00000000-0005-0000-0000-000038000000}"/>
    <cellStyle name="Normal 107 2" xfId="57" xr:uid="{00000000-0005-0000-0000-000039000000}"/>
    <cellStyle name="Normal 108" xfId="58" xr:uid="{00000000-0005-0000-0000-00003A000000}"/>
    <cellStyle name="Normal 108 2" xfId="59" xr:uid="{00000000-0005-0000-0000-00003B000000}"/>
    <cellStyle name="Normal 109" xfId="60" xr:uid="{00000000-0005-0000-0000-00003C000000}"/>
    <cellStyle name="Normal 109 2" xfId="61" xr:uid="{00000000-0005-0000-0000-00003D000000}"/>
    <cellStyle name="Normal 110" xfId="62" xr:uid="{00000000-0005-0000-0000-00003E000000}"/>
    <cellStyle name="Normal 110 2" xfId="63" xr:uid="{00000000-0005-0000-0000-00003F000000}"/>
    <cellStyle name="Normal 111" xfId="64" xr:uid="{00000000-0005-0000-0000-000040000000}"/>
    <cellStyle name="Normal 111 2" xfId="65" xr:uid="{00000000-0005-0000-0000-000041000000}"/>
    <cellStyle name="Normal 112" xfId="66" xr:uid="{00000000-0005-0000-0000-000042000000}"/>
    <cellStyle name="Normal 112 2" xfId="67" xr:uid="{00000000-0005-0000-0000-000043000000}"/>
    <cellStyle name="Normal 113" xfId="68" xr:uid="{00000000-0005-0000-0000-000044000000}"/>
    <cellStyle name="Normal 113 2" xfId="69" xr:uid="{00000000-0005-0000-0000-000045000000}"/>
    <cellStyle name="Normal 114" xfId="70" xr:uid="{00000000-0005-0000-0000-000046000000}"/>
    <cellStyle name="Normal 114 2" xfId="71" xr:uid="{00000000-0005-0000-0000-000047000000}"/>
    <cellStyle name="Normal 115" xfId="72" xr:uid="{00000000-0005-0000-0000-000048000000}"/>
    <cellStyle name="Normal 115 2" xfId="73" xr:uid="{00000000-0005-0000-0000-000049000000}"/>
    <cellStyle name="Normal 116" xfId="74" xr:uid="{00000000-0005-0000-0000-00004A000000}"/>
    <cellStyle name="Normal 116 2" xfId="75" xr:uid="{00000000-0005-0000-0000-00004B000000}"/>
    <cellStyle name="Normal 117" xfId="76" xr:uid="{00000000-0005-0000-0000-00004C000000}"/>
    <cellStyle name="Normal 117 2" xfId="77" xr:uid="{00000000-0005-0000-0000-00004D000000}"/>
    <cellStyle name="Normal 118" xfId="78" xr:uid="{00000000-0005-0000-0000-00004E000000}"/>
    <cellStyle name="Normal 118 2" xfId="79" xr:uid="{00000000-0005-0000-0000-00004F000000}"/>
    <cellStyle name="Normal 119" xfId="80" xr:uid="{00000000-0005-0000-0000-000050000000}"/>
    <cellStyle name="Normal 119 2" xfId="81" xr:uid="{00000000-0005-0000-0000-000051000000}"/>
    <cellStyle name="Normal 120" xfId="82" xr:uid="{00000000-0005-0000-0000-000052000000}"/>
    <cellStyle name="Normal 120 2" xfId="83" xr:uid="{00000000-0005-0000-0000-000053000000}"/>
    <cellStyle name="Normal 121" xfId="84" xr:uid="{00000000-0005-0000-0000-000054000000}"/>
    <cellStyle name="Normal 121 2" xfId="85" xr:uid="{00000000-0005-0000-0000-000055000000}"/>
    <cellStyle name="Normal 122" xfId="86" xr:uid="{00000000-0005-0000-0000-000056000000}"/>
    <cellStyle name="Normal 122 2" xfId="87" xr:uid="{00000000-0005-0000-0000-000057000000}"/>
    <cellStyle name="Normal 123 2" xfId="88" xr:uid="{00000000-0005-0000-0000-000058000000}"/>
    <cellStyle name="Normal 124 2" xfId="89" xr:uid="{00000000-0005-0000-0000-000059000000}"/>
    <cellStyle name="Normal 125" xfId="90" xr:uid="{00000000-0005-0000-0000-00005A000000}"/>
    <cellStyle name="Normal 125 2" xfId="91" xr:uid="{00000000-0005-0000-0000-00005B000000}"/>
    <cellStyle name="Normal 126" xfId="92" xr:uid="{00000000-0005-0000-0000-00005C000000}"/>
    <cellStyle name="Normal 126 2" xfId="93" xr:uid="{00000000-0005-0000-0000-00005D000000}"/>
    <cellStyle name="Normal 127" xfId="94" xr:uid="{00000000-0005-0000-0000-00005E000000}"/>
    <cellStyle name="Normal 127 2" xfId="95" xr:uid="{00000000-0005-0000-0000-00005F000000}"/>
    <cellStyle name="Normal 128" xfId="96" xr:uid="{00000000-0005-0000-0000-000060000000}"/>
    <cellStyle name="Normal 128 2" xfId="97" xr:uid="{00000000-0005-0000-0000-000061000000}"/>
    <cellStyle name="Normal 129" xfId="98" xr:uid="{00000000-0005-0000-0000-000062000000}"/>
    <cellStyle name="Normal 129 2" xfId="99" xr:uid="{00000000-0005-0000-0000-000063000000}"/>
    <cellStyle name="Normal 130" xfId="100" xr:uid="{00000000-0005-0000-0000-000064000000}"/>
    <cellStyle name="Normal 130 2" xfId="101" xr:uid="{00000000-0005-0000-0000-000065000000}"/>
    <cellStyle name="Normal 131" xfId="102" xr:uid="{00000000-0005-0000-0000-000066000000}"/>
    <cellStyle name="Normal 131 2" xfId="103" xr:uid="{00000000-0005-0000-0000-000067000000}"/>
    <cellStyle name="Normal 132" xfId="104" xr:uid="{00000000-0005-0000-0000-000068000000}"/>
    <cellStyle name="Normal 132 2" xfId="105" xr:uid="{00000000-0005-0000-0000-000069000000}"/>
    <cellStyle name="Normal 133" xfId="106" xr:uid="{00000000-0005-0000-0000-00006A000000}"/>
    <cellStyle name="Normal 133 2" xfId="107" xr:uid="{00000000-0005-0000-0000-00006B000000}"/>
    <cellStyle name="Normal 134" xfId="108" xr:uid="{00000000-0005-0000-0000-00006C000000}"/>
    <cellStyle name="Normal 134 2" xfId="109" xr:uid="{00000000-0005-0000-0000-00006D000000}"/>
    <cellStyle name="Normal 136" xfId="110" xr:uid="{00000000-0005-0000-0000-00006E000000}"/>
    <cellStyle name="Normal 136 2" xfId="111" xr:uid="{00000000-0005-0000-0000-00006F000000}"/>
    <cellStyle name="Normal 137" xfId="112" xr:uid="{00000000-0005-0000-0000-000070000000}"/>
    <cellStyle name="Normal 137 2" xfId="113" xr:uid="{00000000-0005-0000-0000-000071000000}"/>
    <cellStyle name="Normal 138 2" xfId="114" xr:uid="{00000000-0005-0000-0000-000072000000}"/>
    <cellStyle name="Normal 139 2" xfId="115" xr:uid="{00000000-0005-0000-0000-000073000000}"/>
    <cellStyle name="Normal 140" xfId="116" xr:uid="{00000000-0005-0000-0000-000074000000}"/>
    <cellStyle name="Normal 140 2" xfId="117" xr:uid="{00000000-0005-0000-0000-000075000000}"/>
    <cellStyle name="Normal 141" xfId="118" xr:uid="{00000000-0005-0000-0000-000076000000}"/>
    <cellStyle name="Normal 141 2" xfId="119" xr:uid="{00000000-0005-0000-0000-000077000000}"/>
    <cellStyle name="Normal 142" xfId="120" xr:uid="{00000000-0005-0000-0000-000078000000}"/>
    <cellStyle name="Normal 142 2" xfId="121" xr:uid="{00000000-0005-0000-0000-000079000000}"/>
    <cellStyle name="Normal 143" xfId="122" xr:uid="{00000000-0005-0000-0000-00007A000000}"/>
    <cellStyle name="Normal 143 2" xfId="123" xr:uid="{00000000-0005-0000-0000-00007B000000}"/>
    <cellStyle name="Normal 144" xfId="124" xr:uid="{00000000-0005-0000-0000-00007C000000}"/>
    <cellStyle name="Normal 144 2" xfId="125" xr:uid="{00000000-0005-0000-0000-00007D000000}"/>
    <cellStyle name="Normal 145" xfId="126" xr:uid="{00000000-0005-0000-0000-00007E000000}"/>
    <cellStyle name="Normal 145 2" xfId="127" xr:uid="{00000000-0005-0000-0000-00007F000000}"/>
    <cellStyle name="Normal 146" xfId="128" xr:uid="{00000000-0005-0000-0000-000080000000}"/>
    <cellStyle name="Normal 146 2" xfId="129" xr:uid="{00000000-0005-0000-0000-000081000000}"/>
    <cellStyle name="Normal 147" xfId="130" xr:uid="{00000000-0005-0000-0000-000082000000}"/>
    <cellStyle name="Normal 147 2" xfId="131" xr:uid="{00000000-0005-0000-0000-000083000000}"/>
    <cellStyle name="Normal 148" xfId="132" xr:uid="{00000000-0005-0000-0000-000084000000}"/>
    <cellStyle name="Normal 148 2" xfId="133" xr:uid="{00000000-0005-0000-0000-000085000000}"/>
    <cellStyle name="Normal 149" xfId="134" xr:uid="{00000000-0005-0000-0000-000086000000}"/>
    <cellStyle name="Normal 149 2" xfId="135" xr:uid="{00000000-0005-0000-0000-000087000000}"/>
    <cellStyle name="Normal 150" xfId="136" xr:uid="{00000000-0005-0000-0000-000088000000}"/>
    <cellStyle name="Normal 150 2" xfId="137" xr:uid="{00000000-0005-0000-0000-000089000000}"/>
    <cellStyle name="Normal 151" xfId="138" xr:uid="{00000000-0005-0000-0000-00008A000000}"/>
    <cellStyle name="Normal 151 2" xfId="139" xr:uid="{00000000-0005-0000-0000-00008B000000}"/>
    <cellStyle name="Normal 152" xfId="140" xr:uid="{00000000-0005-0000-0000-00008C000000}"/>
    <cellStyle name="Normal 152 2" xfId="141" xr:uid="{00000000-0005-0000-0000-00008D000000}"/>
    <cellStyle name="Normal 153" xfId="142" xr:uid="{00000000-0005-0000-0000-00008E000000}"/>
    <cellStyle name="Normal 153 2" xfId="143" xr:uid="{00000000-0005-0000-0000-00008F000000}"/>
    <cellStyle name="Normal 154 2" xfId="144" xr:uid="{00000000-0005-0000-0000-000090000000}"/>
    <cellStyle name="Normal 155 2" xfId="145" xr:uid="{00000000-0005-0000-0000-000091000000}"/>
    <cellStyle name="Normal 156" xfId="146" xr:uid="{00000000-0005-0000-0000-000092000000}"/>
    <cellStyle name="Normal 156 2" xfId="147" xr:uid="{00000000-0005-0000-0000-000093000000}"/>
    <cellStyle name="Normal 157" xfId="148" xr:uid="{00000000-0005-0000-0000-000094000000}"/>
    <cellStyle name="Normal 157 2" xfId="149" xr:uid="{00000000-0005-0000-0000-000095000000}"/>
    <cellStyle name="Normal 158" xfId="150" xr:uid="{00000000-0005-0000-0000-000096000000}"/>
    <cellStyle name="Normal 158 2" xfId="151" xr:uid="{00000000-0005-0000-0000-000097000000}"/>
    <cellStyle name="Normal 159" xfId="152" xr:uid="{00000000-0005-0000-0000-000098000000}"/>
    <cellStyle name="Normal 159 2" xfId="153" xr:uid="{00000000-0005-0000-0000-000099000000}"/>
    <cellStyle name="Normal 160" xfId="154" xr:uid="{00000000-0005-0000-0000-00009A000000}"/>
    <cellStyle name="Normal 160 2" xfId="155" xr:uid="{00000000-0005-0000-0000-00009B000000}"/>
    <cellStyle name="Normal 161" xfId="156" xr:uid="{00000000-0005-0000-0000-00009C000000}"/>
    <cellStyle name="Normal 161 2" xfId="157" xr:uid="{00000000-0005-0000-0000-00009D000000}"/>
    <cellStyle name="Normal 162" xfId="158" xr:uid="{00000000-0005-0000-0000-00009E000000}"/>
    <cellStyle name="Normal 162 2" xfId="159" xr:uid="{00000000-0005-0000-0000-00009F000000}"/>
    <cellStyle name="Normal 163" xfId="160" xr:uid="{00000000-0005-0000-0000-0000A0000000}"/>
    <cellStyle name="Normal 163 2" xfId="161" xr:uid="{00000000-0005-0000-0000-0000A1000000}"/>
    <cellStyle name="Normal 164" xfId="162" xr:uid="{00000000-0005-0000-0000-0000A2000000}"/>
    <cellStyle name="Normal 164 2" xfId="163" xr:uid="{00000000-0005-0000-0000-0000A3000000}"/>
    <cellStyle name="Normal 165" xfId="164" xr:uid="{00000000-0005-0000-0000-0000A4000000}"/>
    <cellStyle name="Normal 165 2" xfId="165" xr:uid="{00000000-0005-0000-0000-0000A5000000}"/>
    <cellStyle name="Normal 166" xfId="166" xr:uid="{00000000-0005-0000-0000-0000A6000000}"/>
    <cellStyle name="Normal 166 2" xfId="167" xr:uid="{00000000-0005-0000-0000-0000A7000000}"/>
    <cellStyle name="Normal 167" xfId="168" xr:uid="{00000000-0005-0000-0000-0000A8000000}"/>
    <cellStyle name="Normal 167 2" xfId="169" xr:uid="{00000000-0005-0000-0000-0000A9000000}"/>
    <cellStyle name="Normal 168" xfId="170" xr:uid="{00000000-0005-0000-0000-0000AA000000}"/>
    <cellStyle name="Normal 168 2" xfId="171" xr:uid="{00000000-0005-0000-0000-0000AB000000}"/>
    <cellStyle name="Normal 169" xfId="172" xr:uid="{00000000-0005-0000-0000-0000AC000000}"/>
    <cellStyle name="Normal 169 2" xfId="173" xr:uid="{00000000-0005-0000-0000-0000AD000000}"/>
    <cellStyle name="Normal 170" xfId="174" xr:uid="{00000000-0005-0000-0000-0000AE000000}"/>
    <cellStyle name="Normal 170 2" xfId="175" xr:uid="{00000000-0005-0000-0000-0000AF000000}"/>
    <cellStyle name="Normal 171" xfId="176" xr:uid="{00000000-0005-0000-0000-0000B0000000}"/>
    <cellStyle name="Normal 171 2" xfId="177" xr:uid="{00000000-0005-0000-0000-0000B1000000}"/>
    <cellStyle name="Normal 172" xfId="178" xr:uid="{00000000-0005-0000-0000-0000B2000000}"/>
    <cellStyle name="Normal 172 2" xfId="179" xr:uid="{00000000-0005-0000-0000-0000B3000000}"/>
    <cellStyle name="Normal 173" xfId="180" xr:uid="{00000000-0005-0000-0000-0000B4000000}"/>
    <cellStyle name="Normal 173 2" xfId="181" xr:uid="{00000000-0005-0000-0000-0000B5000000}"/>
    <cellStyle name="Normal 174" xfId="182" xr:uid="{00000000-0005-0000-0000-0000B6000000}"/>
    <cellStyle name="Normal 174 2" xfId="183" xr:uid="{00000000-0005-0000-0000-0000B7000000}"/>
    <cellStyle name="Normal 175" xfId="184" xr:uid="{00000000-0005-0000-0000-0000B8000000}"/>
    <cellStyle name="Normal 175 2" xfId="185" xr:uid="{00000000-0005-0000-0000-0000B9000000}"/>
    <cellStyle name="Normal 176" xfId="186" xr:uid="{00000000-0005-0000-0000-0000BA000000}"/>
    <cellStyle name="Normal 176 2" xfId="187" xr:uid="{00000000-0005-0000-0000-0000BB000000}"/>
    <cellStyle name="Normal 177" xfId="188" xr:uid="{00000000-0005-0000-0000-0000BC000000}"/>
    <cellStyle name="Normal 177 2" xfId="189" xr:uid="{00000000-0005-0000-0000-0000BD000000}"/>
    <cellStyle name="Normal 178" xfId="190" xr:uid="{00000000-0005-0000-0000-0000BE000000}"/>
    <cellStyle name="Normal 178 2" xfId="191" xr:uid="{00000000-0005-0000-0000-0000BF000000}"/>
    <cellStyle name="Normal 179" xfId="192" xr:uid="{00000000-0005-0000-0000-0000C0000000}"/>
    <cellStyle name="Normal 179 2" xfId="193" xr:uid="{00000000-0005-0000-0000-0000C1000000}"/>
    <cellStyle name="Normal 180" xfId="194" xr:uid="{00000000-0005-0000-0000-0000C2000000}"/>
    <cellStyle name="Normal 180 2" xfId="195" xr:uid="{00000000-0005-0000-0000-0000C3000000}"/>
    <cellStyle name="Normal 181" xfId="196" xr:uid="{00000000-0005-0000-0000-0000C4000000}"/>
    <cellStyle name="Normal 181 2" xfId="197" xr:uid="{00000000-0005-0000-0000-0000C5000000}"/>
    <cellStyle name="Normal 182" xfId="198" xr:uid="{00000000-0005-0000-0000-0000C6000000}"/>
    <cellStyle name="Normal 182 2" xfId="199" xr:uid="{00000000-0005-0000-0000-0000C7000000}"/>
    <cellStyle name="Normal 183" xfId="200" xr:uid="{00000000-0005-0000-0000-0000C8000000}"/>
    <cellStyle name="Normal 183 2" xfId="201" xr:uid="{00000000-0005-0000-0000-0000C9000000}"/>
    <cellStyle name="Normal 184" xfId="202" xr:uid="{00000000-0005-0000-0000-0000CA000000}"/>
    <cellStyle name="Normal 184 2" xfId="203" xr:uid="{00000000-0005-0000-0000-0000CB000000}"/>
    <cellStyle name="Normal 185" xfId="204" xr:uid="{00000000-0005-0000-0000-0000CC000000}"/>
    <cellStyle name="Normal 185 2" xfId="205" xr:uid="{00000000-0005-0000-0000-0000CD000000}"/>
    <cellStyle name="Normal 186 2" xfId="206" xr:uid="{00000000-0005-0000-0000-0000CE000000}"/>
    <cellStyle name="Normal 187 2" xfId="207" xr:uid="{00000000-0005-0000-0000-0000CF000000}"/>
    <cellStyle name="Normal 188" xfId="208" xr:uid="{00000000-0005-0000-0000-0000D0000000}"/>
    <cellStyle name="Normal 188 2" xfId="209" xr:uid="{00000000-0005-0000-0000-0000D1000000}"/>
    <cellStyle name="Normal 189" xfId="210" xr:uid="{00000000-0005-0000-0000-0000D2000000}"/>
    <cellStyle name="Normal 189 2" xfId="211" xr:uid="{00000000-0005-0000-0000-0000D3000000}"/>
    <cellStyle name="Normal 190" xfId="212" xr:uid="{00000000-0005-0000-0000-0000D4000000}"/>
    <cellStyle name="Normal 190 2" xfId="213" xr:uid="{00000000-0005-0000-0000-0000D5000000}"/>
    <cellStyle name="Normal 191" xfId="214" xr:uid="{00000000-0005-0000-0000-0000D6000000}"/>
    <cellStyle name="Normal 191 2" xfId="215" xr:uid="{00000000-0005-0000-0000-0000D7000000}"/>
    <cellStyle name="Normal 192" xfId="216" xr:uid="{00000000-0005-0000-0000-0000D8000000}"/>
    <cellStyle name="Normal 192 2" xfId="217" xr:uid="{00000000-0005-0000-0000-0000D9000000}"/>
    <cellStyle name="Normal 193" xfId="218" xr:uid="{00000000-0005-0000-0000-0000DA000000}"/>
    <cellStyle name="Normal 193 2" xfId="219" xr:uid="{00000000-0005-0000-0000-0000DB000000}"/>
    <cellStyle name="Normal 194" xfId="220" xr:uid="{00000000-0005-0000-0000-0000DC000000}"/>
    <cellStyle name="Normal 194 2" xfId="221" xr:uid="{00000000-0005-0000-0000-0000DD000000}"/>
    <cellStyle name="Normal 195" xfId="222" xr:uid="{00000000-0005-0000-0000-0000DE000000}"/>
    <cellStyle name="Normal 195 2" xfId="223" xr:uid="{00000000-0005-0000-0000-0000DF000000}"/>
    <cellStyle name="Normal 196" xfId="224" xr:uid="{00000000-0005-0000-0000-0000E0000000}"/>
    <cellStyle name="Normal 196 2" xfId="225" xr:uid="{00000000-0005-0000-0000-0000E1000000}"/>
    <cellStyle name="Normal 197" xfId="226" xr:uid="{00000000-0005-0000-0000-0000E2000000}"/>
    <cellStyle name="Normal 197 2" xfId="227" xr:uid="{00000000-0005-0000-0000-0000E3000000}"/>
    <cellStyle name="Normal 198" xfId="228" xr:uid="{00000000-0005-0000-0000-0000E4000000}"/>
    <cellStyle name="Normal 198 2" xfId="229" xr:uid="{00000000-0005-0000-0000-0000E5000000}"/>
    <cellStyle name="Normal 199" xfId="230" xr:uid="{00000000-0005-0000-0000-0000E6000000}"/>
    <cellStyle name="Normal 199 2" xfId="231" xr:uid="{00000000-0005-0000-0000-0000E7000000}"/>
    <cellStyle name="Normal 2" xfId="232" xr:uid="{00000000-0005-0000-0000-0000E8000000}"/>
    <cellStyle name="Normal 2 2" xfId="233" xr:uid="{00000000-0005-0000-0000-0000E9000000}"/>
    <cellStyle name="Normal 2 3" xfId="234" xr:uid="{00000000-0005-0000-0000-0000EA000000}"/>
    <cellStyle name="Normal 200" xfId="235" xr:uid="{00000000-0005-0000-0000-0000EB000000}"/>
    <cellStyle name="Normal 200 2" xfId="236" xr:uid="{00000000-0005-0000-0000-0000EC000000}"/>
    <cellStyle name="Normal 201" xfId="237" xr:uid="{00000000-0005-0000-0000-0000ED000000}"/>
    <cellStyle name="Normal 201 2" xfId="238" xr:uid="{00000000-0005-0000-0000-0000EE000000}"/>
    <cellStyle name="Normal 202" xfId="239" xr:uid="{00000000-0005-0000-0000-0000EF000000}"/>
    <cellStyle name="Normal 202 2" xfId="240" xr:uid="{00000000-0005-0000-0000-0000F0000000}"/>
    <cellStyle name="Normal 203" xfId="241" xr:uid="{00000000-0005-0000-0000-0000F1000000}"/>
    <cellStyle name="Normal 203 2" xfId="242" xr:uid="{00000000-0005-0000-0000-0000F2000000}"/>
    <cellStyle name="Normal 204" xfId="243" xr:uid="{00000000-0005-0000-0000-0000F3000000}"/>
    <cellStyle name="Normal 204 2" xfId="244" xr:uid="{00000000-0005-0000-0000-0000F4000000}"/>
    <cellStyle name="Normal 205" xfId="245" xr:uid="{00000000-0005-0000-0000-0000F5000000}"/>
    <cellStyle name="Normal 205 2" xfId="246" xr:uid="{00000000-0005-0000-0000-0000F6000000}"/>
    <cellStyle name="Normal 206" xfId="247" xr:uid="{00000000-0005-0000-0000-0000F7000000}"/>
    <cellStyle name="Normal 206 2" xfId="248" xr:uid="{00000000-0005-0000-0000-0000F8000000}"/>
    <cellStyle name="Normal 207" xfId="249" xr:uid="{00000000-0005-0000-0000-0000F9000000}"/>
    <cellStyle name="Normal 207 2" xfId="250" xr:uid="{00000000-0005-0000-0000-0000FA000000}"/>
    <cellStyle name="Normal 208" xfId="251" xr:uid="{00000000-0005-0000-0000-0000FB000000}"/>
    <cellStyle name="Normal 208 2" xfId="252" xr:uid="{00000000-0005-0000-0000-0000FC000000}"/>
    <cellStyle name="Normal 209" xfId="253" xr:uid="{00000000-0005-0000-0000-0000FD000000}"/>
    <cellStyle name="Normal 209 2" xfId="254" xr:uid="{00000000-0005-0000-0000-0000FE000000}"/>
    <cellStyle name="Normal 210" xfId="255" xr:uid="{00000000-0005-0000-0000-0000FF000000}"/>
    <cellStyle name="Normal 210 2" xfId="256" xr:uid="{00000000-0005-0000-0000-000000010000}"/>
    <cellStyle name="Normal 211" xfId="257" xr:uid="{00000000-0005-0000-0000-000001010000}"/>
    <cellStyle name="Normal 211 2" xfId="258" xr:uid="{00000000-0005-0000-0000-000002010000}"/>
    <cellStyle name="Normal 212" xfId="259" xr:uid="{00000000-0005-0000-0000-000003010000}"/>
    <cellStyle name="Normal 212 2" xfId="260" xr:uid="{00000000-0005-0000-0000-000004010000}"/>
    <cellStyle name="Normal 213" xfId="261" xr:uid="{00000000-0005-0000-0000-000005010000}"/>
    <cellStyle name="Normal 213 2" xfId="262" xr:uid="{00000000-0005-0000-0000-000006010000}"/>
    <cellStyle name="Normal 214" xfId="263" xr:uid="{00000000-0005-0000-0000-000007010000}"/>
    <cellStyle name="Normal 214 2" xfId="264" xr:uid="{00000000-0005-0000-0000-000008010000}"/>
    <cellStyle name="Normal 215" xfId="265" xr:uid="{00000000-0005-0000-0000-000009010000}"/>
    <cellStyle name="Normal 215 2" xfId="266" xr:uid="{00000000-0005-0000-0000-00000A010000}"/>
    <cellStyle name="Normal 216" xfId="267" xr:uid="{00000000-0005-0000-0000-00000B010000}"/>
    <cellStyle name="Normal 216 2" xfId="268" xr:uid="{00000000-0005-0000-0000-00000C010000}"/>
    <cellStyle name="Normal 217" xfId="269" xr:uid="{00000000-0005-0000-0000-00000D010000}"/>
    <cellStyle name="Normal 217 2" xfId="270" xr:uid="{00000000-0005-0000-0000-00000E010000}"/>
    <cellStyle name="Normal 218" xfId="271" xr:uid="{00000000-0005-0000-0000-00000F010000}"/>
    <cellStyle name="Normal 218 2" xfId="272" xr:uid="{00000000-0005-0000-0000-000010010000}"/>
    <cellStyle name="Normal 219" xfId="273" xr:uid="{00000000-0005-0000-0000-000011010000}"/>
    <cellStyle name="Normal 219 2" xfId="274" xr:uid="{00000000-0005-0000-0000-000012010000}"/>
    <cellStyle name="Normal 220" xfId="275" xr:uid="{00000000-0005-0000-0000-000013010000}"/>
    <cellStyle name="Normal 220 2" xfId="276" xr:uid="{00000000-0005-0000-0000-000014010000}"/>
    <cellStyle name="Normal 221" xfId="277" xr:uid="{00000000-0005-0000-0000-000015010000}"/>
    <cellStyle name="Normal 221 2" xfId="278" xr:uid="{00000000-0005-0000-0000-000016010000}"/>
    <cellStyle name="Normal 222" xfId="279" xr:uid="{00000000-0005-0000-0000-000017010000}"/>
    <cellStyle name="Normal 222 2" xfId="280" xr:uid="{00000000-0005-0000-0000-000018010000}"/>
    <cellStyle name="Normal 223" xfId="281" xr:uid="{00000000-0005-0000-0000-000019010000}"/>
    <cellStyle name="Normal 223 2" xfId="282" xr:uid="{00000000-0005-0000-0000-00001A010000}"/>
    <cellStyle name="Normal 224" xfId="283" xr:uid="{00000000-0005-0000-0000-00001B010000}"/>
    <cellStyle name="Normal 224 2" xfId="284" xr:uid="{00000000-0005-0000-0000-00001C010000}"/>
    <cellStyle name="Normal 225" xfId="285" xr:uid="{00000000-0005-0000-0000-00001D010000}"/>
    <cellStyle name="Normal 225 2" xfId="286" xr:uid="{00000000-0005-0000-0000-00001E010000}"/>
    <cellStyle name="Normal 226" xfId="287" xr:uid="{00000000-0005-0000-0000-00001F010000}"/>
    <cellStyle name="Normal 226 2" xfId="288" xr:uid="{00000000-0005-0000-0000-000020010000}"/>
    <cellStyle name="Normal 227" xfId="289" xr:uid="{00000000-0005-0000-0000-000021010000}"/>
    <cellStyle name="Normal 227 2" xfId="290" xr:uid="{00000000-0005-0000-0000-000022010000}"/>
    <cellStyle name="Normal 228" xfId="291" xr:uid="{00000000-0005-0000-0000-000023010000}"/>
    <cellStyle name="Normal 228 2" xfId="292" xr:uid="{00000000-0005-0000-0000-000024010000}"/>
    <cellStyle name="Normal 229" xfId="293" xr:uid="{00000000-0005-0000-0000-000025010000}"/>
    <cellStyle name="Normal 229 2" xfId="294" xr:uid="{00000000-0005-0000-0000-000026010000}"/>
    <cellStyle name="Normal 230" xfId="295" xr:uid="{00000000-0005-0000-0000-000027010000}"/>
    <cellStyle name="Normal 230 2" xfId="296" xr:uid="{00000000-0005-0000-0000-000028010000}"/>
    <cellStyle name="Normal 231" xfId="297" xr:uid="{00000000-0005-0000-0000-000029010000}"/>
    <cellStyle name="Normal 231 2" xfId="298" xr:uid="{00000000-0005-0000-0000-00002A010000}"/>
    <cellStyle name="Normal 232" xfId="299" xr:uid="{00000000-0005-0000-0000-00002B010000}"/>
    <cellStyle name="Normal 232 2" xfId="300" xr:uid="{00000000-0005-0000-0000-00002C010000}"/>
    <cellStyle name="Normal 233" xfId="301" xr:uid="{00000000-0005-0000-0000-00002D010000}"/>
    <cellStyle name="Normal 233 2" xfId="302" xr:uid="{00000000-0005-0000-0000-00002E010000}"/>
    <cellStyle name="Normal 234" xfId="303" xr:uid="{00000000-0005-0000-0000-00002F010000}"/>
    <cellStyle name="Normal 234 2" xfId="304" xr:uid="{00000000-0005-0000-0000-000030010000}"/>
    <cellStyle name="Normal 235" xfId="305" xr:uid="{00000000-0005-0000-0000-000031010000}"/>
    <cellStyle name="Normal 235 2" xfId="306" xr:uid="{00000000-0005-0000-0000-000032010000}"/>
    <cellStyle name="Normal 236" xfId="307" xr:uid="{00000000-0005-0000-0000-000033010000}"/>
    <cellStyle name="Normal 236 2" xfId="308" xr:uid="{00000000-0005-0000-0000-000034010000}"/>
    <cellStyle name="Normal 237" xfId="309" xr:uid="{00000000-0005-0000-0000-000035010000}"/>
    <cellStyle name="Normal 237 2" xfId="310" xr:uid="{00000000-0005-0000-0000-000036010000}"/>
    <cellStyle name="Normal 238" xfId="311" xr:uid="{00000000-0005-0000-0000-000037010000}"/>
    <cellStyle name="Normal 238 2" xfId="312" xr:uid="{00000000-0005-0000-0000-000038010000}"/>
    <cellStyle name="Normal 239" xfId="313" xr:uid="{00000000-0005-0000-0000-000039010000}"/>
    <cellStyle name="Normal 239 2" xfId="314" xr:uid="{00000000-0005-0000-0000-00003A010000}"/>
    <cellStyle name="Normal 240" xfId="315" xr:uid="{00000000-0005-0000-0000-00003B010000}"/>
    <cellStyle name="Normal 240 2" xfId="316" xr:uid="{00000000-0005-0000-0000-00003C010000}"/>
    <cellStyle name="Normal 241" xfId="317" xr:uid="{00000000-0005-0000-0000-00003D010000}"/>
    <cellStyle name="Normal 241 2" xfId="318" xr:uid="{00000000-0005-0000-0000-00003E010000}"/>
    <cellStyle name="Normal 242" xfId="319" xr:uid="{00000000-0005-0000-0000-00003F010000}"/>
    <cellStyle name="Normal 242 2" xfId="320" xr:uid="{00000000-0005-0000-0000-000040010000}"/>
    <cellStyle name="Normal 243" xfId="321" xr:uid="{00000000-0005-0000-0000-000041010000}"/>
    <cellStyle name="Normal 243 2" xfId="322" xr:uid="{00000000-0005-0000-0000-000042010000}"/>
    <cellStyle name="Normal 244" xfId="323" xr:uid="{00000000-0005-0000-0000-000043010000}"/>
    <cellStyle name="Normal 244 2" xfId="324" xr:uid="{00000000-0005-0000-0000-000044010000}"/>
    <cellStyle name="Normal 245" xfId="325" xr:uid="{00000000-0005-0000-0000-000045010000}"/>
    <cellStyle name="Normal 245 2" xfId="326" xr:uid="{00000000-0005-0000-0000-000046010000}"/>
    <cellStyle name="Normal 246" xfId="327" xr:uid="{00000000-0005-0000-0000-000047010000}"/>
    <cellStyle name="Normal 246 2" xfId="328" xr:uid="{00000000-0005-0000-0000-000048010000}"/>
    <cellStyle name="Normal 247" xfId="329" xr:uid="{00000000-0005-0000-0000-000049010000}"/>
    <cellStyle name="Normal 247 2" xfId="330" xr:uid="{00000000-0005-0000-0000-00004A010000}"/>
    <cellStyle name="Normal 248" xfId="331" xr:uid="{00000000-0005-0000-0000-00004B010000}"/>
    <cellStyle name="Normal 248 2" xfId="332" xr:uid="{00000000-0005-0000-0000-00004C010000}"/>
    <cellStyle name="Normal 249" xfId="333" xr:uid="{00000000-0005-0000-0000-00004D010000}"/>
    <cellStyle name="Normal 249 2" xfId="334" xr:uid="{00000000-0005-0000-0000-00004E010000}"/>
    <cellStyle name="Normal 250" xfId="335" xr:uid="{00000000-0005-0000-0000-00004F010000}"/>
    <cellStyle name="Normal 250 2" xfId="336" xr:uid="{00000000-0005-0000-0000-000050010000}"/>
    <cellStyle name="Normal 251" xfId="337" xr:uid="{00000000-0005-0000-0000-000051010000}"/>
    <cellStyle name="Normal 251 2" xfId="338" xr:uid="{00000000-0005-0000-0000-000052010000}"/>
    <cellStyle name="Normal 252" xfId="339" xr:uid="{00000000-0005-0000-0000-000053010000}"/>
    <cellStyle name="Normal 252 2" xfId="340" xr:uid="{00000000-0005-0000-0000-000054010000}"/>
    <cellStyle name="Normal 253" xfId="341" xr:uid="{00000000-0005-0000-0000-000055010000}"/>
    <cellStyle name="Normal 253 2" xfId="342" xr:uid="{00000000-0005-0000-0000-000056010000}"/>
    <cellStyle name="Normal 254" xfId="343" xr:uid="{00000000-0005-0000-0000-000057010000}"/>
    <cellStyle name="Normal 254 2" xfId="344" xr:uid="{00000000-0005-0000-0000-000058010000}"/>
    <cellStyle name="Normal 255" xfId="345" xr:uid="{00000000-0005-0000-0000-000059010000}"/>
    <cellStyle name="Normal 255 2" xfId="346" xr:uid="{00000000-0005-0000-0000-00005A010000}"/>
    <cellStyle name="Normal 3" xfId="347" xr:uid="{00000000-0005-0000-0000-00005B010000}"/>
    <cellStyle name="Normal 3 2" xfId="348" xr:uid="{00000000-0005-0000-0000-00005C010000}"/>
    <cellStyle name="Normal 3 3" xfId="349" xr:uid="{00000000-0005-0000-0000-00005D010000}"/>
    <cellStyle name="Normal 4" xfId="350" xr:uid="{00000000-0005-0000-0000-00005E010000}"/>
    <cellStyle name="Normal 5 2" xfId="351" xr:uid="{00000000-0005-0000-0000-00005F010000}"/>
    <cellStyle name="Normal 6 2" xfId="352" xr:uid="{00000000-0005-0000-0000-000060010000}"/>
    <cellStyle name="Normal 81" xfId="353" xr:uid="{00000000-0005-0000-0000-000061010000}"/>
    <cellStyle name="Normal 81 2" xfId="354" xr:uid="{00000000-0005-0000-0000-000062010000}"/>
    <cellStyle name="Normal 95" xfId="355" xr:uid="{00000000-0005-0000-0000-000063010000}"/>
    <cellStyle name="Normal 95 2" xfId="356" xr:uid="{00000000-0005-0000-0000-000064010000}"/>
    <cellStyle name="Normal 96" xfId="357" xr:uid="{00000000-0005-0000-0000-000065010000}"/>
    <cellStyle name="Normal 96 2" xfId="358" xr:uid="{00000000-0005-0000-0000-000066010000}"/>
    <cellStyle name="Normal 97" xfId="359" xr:uid="{00000000-0005-0000-0000-000067010000}"/>
    <cellStyle name="Normal 97 2" xfId="360" xr:uid="{00000000-0005-0000-0000-000068010000}"/>
    <cellStyle name="Normal 98" xfId="361" xr:uid="{00000000-0005-0000-0000-000069010000}"/>
    <cellStyle name="Normal 98 2" xfId="362" xr:uid="{00000000-0005-0000-0000-00006A010000}"/>
    <cellStyle name="Normal 99" xfId="363" xr:uid="{00000000-0005-0000-0000-00006B010000}"/>
    <cellStyle name="Normal 99 2" xfId="364" xr:uid="{00000000-0005-0000-0000-00006C010000}"/>
    <cellStyle name="Note 10" xfId="365" xr:uid="{00000000-0005-0000-0000-00006D010000}"/>
    <cellStyle name="Note 10 2" xfId="366" xr:uid="{00000000-0005-0000-0000-00006E010000}"/>
    <cellStyle name="Note 100" xfId="367" xr:uid="{00000000-0005-0000-0000-00006F010000}"/>
    <cellStyle name="Note 100 2" xfId="368" xr:uid="{00000000-0005-0000-0000-000070010000}"/>
    <cellStyle name="Note 101" xfId="369" xr:uid="{00000000-0005-0000-0000-000071010000}"/>
    <cellStyle name="Note 101 2" xfId="370" xr:uid="{00000000-0005-0000-0000-000072010000}"/>
    <cellStyle name="Note 102" xfId="371" xr:uid="{00000000-0005-0000-0000-000073010000}"/>
    <cellStyle name="Note 102 2" xfId="372" xr:uid="{00000000-0005-0000-0000-000074010000}"/>
    <cellStyle name="Note 103" xfId="373" xr:uid="{00000000-0005-0000-0000-000075010000}"/>
    <cellStyle name="Note 103 2" xfId="374" xr:uid="{00000000-0005-0000-0000-000076010000}"/>
    <cellStyle name="Note 104" xfId="375" xr:uid="{00000000-0005-0000-0000-000077010000}"/>
    <cellStyle name="Note 104 2" xfId="376" xr:uid="{00000000-0005-0000-0000-000078010000}"/>
    <cellStyle name="Note 105" xfId="377" xr:uid="{00000000-0005-0000-0000-000079010000}"/>
    <cellStyle name="Note 105 2" xfId="378" xr:uid="{00000000-0005-0000-0000-00007A010000}"/>
    <cellStyle name="Note 106" xfId="379" xr:uid="{00000000-0005-0000-0000-00007B010000}"/>
    <cellStyle name="Note 106 2" xfId="380" xr:uid="{00000000-0005-0000-0000-00007C010000}"/>
    <cellStyle name="Note 107" xfId="381" xr:uid="{00000000-0005-0000-0000-00007D010000}"/>
    <cellStyle name="Note 107 2" xfId="382" xr:uid="{00000000-0005-0000-0000-00007E010000}"/>
    <cellStyle name="Note 108" xfId="383" xr:uid="{00000000-0005-0000-0000-00007F010000}"/>
    <cellStyle name="Note 108 2" xfId="384" xr:uid="{00000000-0005-0000-0000-000080010000}"/>
    <cellStyle name="Note 109" xfId="385" xr:uid="{00000000-0005-0000-0000-000081010000}"/>
    <cellStyle name="Note 109 2" xfId="386" xr:uid="{00000000-0005-0000-0000-000082010000}"/>
    <cellStyle name="Note 11" xfId="387" xr:uid="{00000000-0005-0000-0000-000083010000}"/>
    <cellStyle name="Note 11 2" xfId="388" xr:uid="{00000000-0005-0000-0000-000084010000}"/>
    <cellStyle name="Note 110" xfId="389" xr:uid="{00000000-0005-0000-0000-000085010000}"/>
    <cellStyle name="Note 110 2" xfId="390" xr:uid="{00000000-0005-0000-0000-000086010000}"/>
    <cellStyle name="Note 111" xfId="391" xr:uid="{00000000-0005-0000-0000-000087010000}"/>
    <cellStyle name="Note 111 2" xfId="392" xr:uid="{00000000-0005-0000-0000-000088010000}"/>
    <cellStyle name="Note 112" xfId="393" xr:uid="{00000000-0005-0000-0000-000089010000}"/>
    <cellStyle name="Note 112 2" xfId="394" xr:uid="{00000000-0005-0000-0000-00008A010000}"/>
    <cellStyle name="Note 113" xfId="395" xr:uid="{00000000-0005-0000-0000-00008B010000}"/>
    <cellStyle name="Note 113 2" xfId="396" xr:uid="{00000000-0005-0000-0000-00008C010000}"/>
    <cellStyle name="Note 114" xfId="397" xr:uid="{00000000-0005-0000-0000-00008D010000}"/>
    <cellStyle name="Note 114 2" xfId="398" xr:uid="{00000000-0005-0000-0000-00008E010000}"/>
    <cellStyle name="Note 115" xfId="399" xr:uid="{00000000-0005-0000-0000-00008F010000}"/>
    <cellStyle name="Note 115 2" xfId="400" xr:uid="{00000000-0005-0000-0000-000090010000}"/>
    <cellStyle name="Note 116" xfId="401" xr:uid="{00000000-0005-0000-0000-000091010000}"/>
    <cellStyle name="Note 116 2" xfId="402" xr:uid="{00000000-0005-0000-0000-000092010000}"/>
    <cellStyle name="Note 117" xfId="403" xr:uid="{00000000-0005-0000-0000-000093010000}"/>
    <cellStyle name="Note 117 2" xfId="404" xr:uid="{00000000-0005-0000-0000-000094010000}"/>
    <cellStyle name="Note 118" xfId="405" xr:uid="{00000000-0005-0000-0000-000095010000}"/>
    <cellStyle name="Note 118 2" xfId="406" xr:uid="{00000000-0005-0000-0000-000096010000}"/>
    <cellStyle name="Note 119" xfId="407" xr:uid="{00000000-0005-0000-0000-000097010000}"/>
    <cellStyle name="Note 119 2" xfId="408" xr:uid="{00000000-0005-0000-0000-000098010000}"/>
    <cellStyle name="Note 12" xfId="409" xr:uid="{00000000-0005-0000-0000-000099010000}"/>
    <cellStyle name="Note 12 2" xfId="410" xr:uid="{00000000-0005-0000-0000-00009A010000}"/>
    <cellStyle name="Note 120" xfId="411" xr:uid="{00000000-0005-0000-0000-00009B010000}"/>
    <cellStyle name="Note 120 2" xfId="412" xr:uid="{00000000-0005-0000-0000-00009C010000}"/>
    <cellStyle name="Note 121" xfId="413" xr:uid="{00000000-0005-0000-0000-00009D010000}"/>
    <cellStyle name="Note 121 2" xfId="414" xr:uid="{00000000-0005-0000-0000-00009E010000}"/>
    <cellStyle name="Note 122" xfId="415" xr:uid="{00000000-0005-0000-0000-00009F010000}"/>
    <cellStyle name="Note 122 2" xfId="416" xr:uid="{00000000-0005-0000-0000-0000A0010000}"/>
    <cellStyle name="Note 123" xfId="417" xr:uid="{00000000-0005-0000-0000-0000A1010000}"/>
    <cellStyle name="Note 123 2" xfId="418" xr:uid="{00000000-0005-0000-0000-0000A2010000}"/>
    <cellStyle name="Note 124" xfId="419" xr:uid="{00000000-0005-0000-0000-0000A3010000}"/>
    <cellStyle name="Note 124 2" xfId="420" xr:uid="{00000000-0005-0000-0000-0000A4010000}"/>
    <cellStyle name="Note 125" xfId="421" xr:uid="{00000000-0005-0000-0000-0000A5010000}"/>
    <cellStyle name="Note 125 2" xfId="422" xr:uid="{00000000-0005-0000-0000-0000A6010000}"/>
    <cellStyle name="Note 126" xfId="423" xr:uid="{00000000-0005-0000-0000-0000A7010000}"/>
    <cellStyle name="Note 126 2" xfId="424" xr:uid="{00000000-0005-0000-0000-0000A8010000}"/>
    <cellStyle name="Note 127" xfId="425" xr:uid="{00000000-0005-0000-0000-0000A9010000}"/>
    <cellStyle name="Note 127 2" xfId="426" xr:uid="{00000000-0005-0000-0000-0000AA010000}"/>
    <cellStyle name="Note 128" xfId="427" xr:uid="{00000000-0005-0000-0000-0000AB010000}"/>
    <cellStyle name="Note 128 2" xfId="428" xr:uid="{00000000-0005-0000-0000-0000AC010000}"/>
    <cellStyle name="Note 129" xfId="429" xr:uid="{00000000-0005-0000-0000-0000AD010000}"/>
    <cellStyle name="Note 129 2" xfId="430" xr:uid="{00000000-0005-0000-0000-0000AE010000}"/>
    <cellStyle name="Note 13" xfId="431" xr:uid="{00000000-0005-0000-0000-0000AF010000}"/>
    <cellStyle name="Note 13 2" xfId="432" xr:uid="{00000000-0005-0000-0000-0000B0010000}"/>
    <cellStyle name="Note 130" xfId="433" xr:uid="{00000000-0005-0000-0000-0000B1010000}"/>
    <cellStyle name="Note 130 2" xfId="434" xr:uid="{00000000-0005-0000-0000-0000B2010000}"/>
    <cellStyle name="Note 131" xfId="435" xr:uid="{00000000-0005-0000-0000-0000B3010000}"/>
    <cellStyle name="Note 131 2" xfId="436" xr:uid="{00000000-0005-0000-0000-0000B4010000}"/>
    <cellStyle name="Note 132" xfId="437" xr:uid="{00000000-0005-0000-0000-0000B5010000}"/>
    <cellStyle name="Note 132 2" xfId="438" xr:uid="{00000000-0005-0000-0000-0000B6010000}"/>
    <cellStyle name="Note 133" xfId="439" xr:uid="{00000000-0005-0000-0000-0000B7010000}"/>
    <cellStyle name="Note 133 2" xfId="440" xr:uid="{00000000-0005-0000-0000-0000B8010000}"/>
    <cellStyle name="Note 134" xfId="441" xr:uid="{00000000-0005-0000-0000-0000B9010000}"/>
    <cellStyle name="Note 134 2" xfId="442" xr:uid="{00000000-0005-0000-0000-0000BA010000}"/>
    <cellStyle name="Note 135" xfId="443" xr:uid="{00000000-0005-0000-0000-0000BB010000}"/>
    <cellStyle name="Note 135 2" xfId="444" xr:uid="{00000000-0005-0000-0000-0000BC010000}"/>
    <cellStyle name="Note 136" xfId="445" xr:uid="{00000000-0005-0000-0000-0000BD010000}"/>
    <cellStyle name="Note 136 2" xfId="446" xr:uid="{00000000-0005-0000-0000-0000BE010000}"/>
    <cellStyle name="Note 137" xfId="447" xr:uid="{00000000-0005-0000-0000-0000BF010000}"/>
    <cellStyle name="Note 137 2" xfId="448" xr:uid="{00000000-0005-0000-0000-0000C0010000}"/>
    <cellStyle name="Note 138" xfId="449" xr:uid="{00000000-0005-0000-0000-0000C1010000}"/>
    <cellStyle name="Note 138 2" xfId="450" xr:uid="{00000000-0005-0000-0000-0000C2010000}"/>
    <cellStyle name="Note 139" xfId="451" xr:uid="{00000000-0005-0000-0000-0000C3010000}"/>
    <cellStyle name="Note 139 2" xfId="452" xr:uid="{00000000-0005-0000-0000-0000C4010000}"/>
    <cellStyle name="Note 14" xfId="453" xr:uid="{00000000-0005-0000-0000-0000C5010000}"/>
    <cellStyle name="Note 14 2" xfId="454" xr:uid="{00000000-0005-0000-0000-0000C6010000}"/>
    <cellStyle name="Note 140" xfId="455" xr:uid="{00000000-0005-0000-0000-0000C7010000}"/>
    <cellStyle name="Note 140 2" xfId="456" xr:uid="{00000000-0005-0000-0000-0000C8010000}"/>
    <cellStyle name="Note 141" xfId="457" xr:uid="{00000000-0005-0000-0000-0000C9010000}"/>
    <cellStyle name="Note 141 2" xfId="458" xr:uid="{00000000-0005-0000-0000-0000CA010000}"/>
    <cellStyle name="Note 142" xfId="459" xr:uid="{00000000-0005-0000-0000-0000CB010000}"/>
    <cellStyle name="Note 142 2" xfId="460" xr:uid="{00000000-0005-0000-0000-0000CC010000}"/>
    <cellStyle name="Note 143" xfId="461" xr:uid="{00000000-0005-0000-0000-0000CD010000}"/>
    <cellStyle name="Note 143 2" xfId="462" xr:uid="{00000000-0005-0000-0000-0000CE010000}"/>
    <cellStyle name="Note 144" xfId="463" xr:uid="{00000000-0005-0000-0000-0000CF010000}"/>
    <cellStyle name="Note 144 2" xfId="464" xr:uid="{00000000-0005-0000-0000-0000D0010000}"/>
    <cellStyle name="Note 145" xfId="465" xr:uid="{00000000-0005-0000-0000-0000D1010000}"/>
    <cellStyle name="Note 145 2" xfId="466" xr:uid="{00000000-0005-0000-0000-0000D2010000}"/>
    <cellStyle name="Note 146" xfId="467" xr:uid="{00000000-0005-0000-0000-0000D3010000}"/>
    <cellStyle name="Note 146 2" xfId="468" xr:uid="{00000000-0005-0000-0000-0000D4010000}"/>
    <cellStyle name="Note 147" xfId="469" xr:uid="{00000000-0005-0000-0000-0000D5010000}"/>
    <cellStyle name="Note 147 2" xfId="470" xr:uid="{00000000-0005-0000-0000-0000D6010000}"/>
    <cellStyle name="Note 148" xfId="471" xr:uid="{00000000-0005-0000-0000-0000D7010000}"/>
    <cellStyle name="Note 148 2" xfId="472" xr:uid="{00000000-0005-0000-0000-0000D8010000}"/>
    <cellStyle name="Note 149" xfId="473" xr:uid="{00000000-0005-0000-0000-0000D9010000}"/>
    <cellStyle name="Note 149 2" xfId="474" xr:uid="{00000000-0005-0000-0000-0000DA010000}"/>
    <cellStyle name="Note 15" xfId="475" xr:uid="{00000000-0005-0000-0000-0000DB010000}"/>
    <cellStyle name="Note 15 2" xfId="476" xr:uid="{00000000-0005-0000-0000-0000DC010000}"/>
    <cellStyle name="Note 150" xfId="477" xr:uid="{00000000-0005-0000-0000-0000DD010000}"/>
    <cellStyle name="Note 150 2" xfId="478" xr:uid="{00000000-0005-0000-0000-0000DE010000}"/>
    <cellStyle name="Note 151" xfId="479" xr:uid="{00000000-0005-0000-0000-0000DF010000}"/>
    <cellStyle name="Note 151 2" xfId="480" xr:uid="{00000000-0005-0000-0000-0000E0010000}"/>
    <cellStyle name="Note 152" xfId="481" xr:uid="{00000000-0005-0000-0000-0000E1010000}"/>
    <cellStyle name="Note 152 2" xfId="482" xr:uid="{00000000-0005-0000-0000-0000E2010000}"/>
    <cellStyle name="Note 153" xfId="483" xr:uid="{00000000-0005-0000-0000-0000E3010000}"/>
    <cellStyle name="Note 153 2" xfId="484" xr:uid="{00000000-0005-0000-0000-0000E4010000}"/>
    <cellStyle name="Note 154" xfId="485" xr:uid="{00000000-0005-0000-0000-0000E5010000}"/>
    <cellStyle name="Note 154 2" xfId="486" xr:uid="{00000000-0005-0000-0000-0000E6010000}"/>
    <cellStyle name="Note 155" xfId="487" xr:uid="{00000000-0005-0000-0000-0000E7010000}"/>
    <cellStyle name="Note 155 2" xfId="488" xr:uid="{00000000-0005-0000-0000-0000E8010000}"/>
    <cellStyle name="Note 156" xfId="489" xr:uid="{00000000-0005-0000-0000-0000E9010000}"/>
    <cellStyle name="Note 156 2" xfId="490" xr:uid="{00000000-0005-0000-0000-0000EA010000}"/>
    <cellStyle name="Note 157" xfId="491" xr:uid="{00000000-0005-0000-0000-0000EB010000}"/>
    <cellStyle name="Note 157 2" xfId="492" xr:uid="{00000000-0005-0000-0000-0000EC010000}"/>
    <cellStyle name="Note 158" xfId="493" xr:uid="{00000000-0005-0000-0000-0000ED010000}"/>
    <cellStyle name="Note 158 2" xfId="494" xr:uid="{00000000-0005-0000-0000-0000EE010000}"/>
    <cellStyle name="Note 159" xfId="495" xr:uid="{00000000-0005-0000-0000-0000EF010000}"/>
    <cellStyle name="Note 159 2" xfId="496" xr:uid="{00000000-0005-0000-0000-0000F0010000}"/>
    <cellStyle name="Note 16" xfId="497" xr:uid="{00000000-0005-0000-0000-0000F1010000}"/>
    <cellStyle name="Note 16 2" xfId="498" xr:uid="{00000000-0005-0000-0000-0000F2010000}"/>
    <cellStyle name="Note 160" xfId="499" xr:uid="{00000000-0005-0000-0000-0000F3010000}"/>
    <cellStyle name="Note 160 2" xfId="500" xr:uid="{00000000-0005-0000-0000-0000F4010000}"/>
    <cellStyle name="Note 161" xfId="501" xr:uid="{00000000-0005-0000-0000-0000F5010000}"/>
    <cellStyle name="Note 161 2" xfId="502" xr:uid="{00000000-0005-0000-0000-0000F6010000}"/>
    <cellStyle name="Note 162" xfId="503" xr:uid="{00000000-0005-0000-0000-0000F7010000}"/>
    <cellStyle name="Note 162 2" xfId="504" xr:uid="{00000000-0005-0000-0000-0000F8010000}"/>
    <cellStyle name="Note 163" xfId="505" xr:uid="{00000000-0005-0000-0000-0000F9010000}"/>
    <cellStyle name="Note 163 2" xfId="506" xr:uid="{00000000-0005-0000-0000-0000FA010000}"/>
    <cellStyle name="Note 164" xfId="507" xr:uid="{00000000-0005-0000-0000-0000FB010000}"/>
    <cellStyle name="Note 164 2" xfId="508" xr:uid="{00000000-0005-0000-0000-0000FC010000}"/>
    <cellStyle name="Note 165" xfId="509" xr:uid="{00000000-0005-0000-0000-0000FD010000}"/>
    <cellStyle name="Note 165 2" xfId="510" xr:uid="{00000000-0005-0000-0000-0000FE010000}"/>
    <cellStyle name="Note 166" xfId="511" xr:uid="{00000000-0005-0000-0000-0000FF010000}"/>
    <cellStyle name="Note 166 2" xfId="512" xr:uid="{00000000-0005-0000-0000-000000020000}"/>
    <cellStyle name="Note 167" xfId="513" xr:uid="{00000000-0005-0000-0000-000001020000}"/>
    <cellStyle name="Note 167 2" xfId="514" xr:uid="{00000000-0005-0000-0000-000002020000}"/>
    <cellStyle name="Note 168" xfId="515" xr:uid="{00000000-0005-0000-0000-000003020000}"/>
    <cellStyle name="Note 168 2" xfId="516" xr:uid="{00000000-0005-0000-0000-000004020000}"/>
    <cellStyle name="Note 169" xfId="517" xr:uid="{00000000-0005-0000-0000-000005020000}"/>
    <cellStyle name="Note 169 2" xfId="518" xr:uid="{00000000-0005-0000-0000-000006020000}"/>
    <cellStyle name="Note 17" xfId="519" xr:uid="{00000000-0005-0000-0000-000007020000}"/>
    <cellStyle name="Note 17 2" xfId="520" xr:uid="{00000000-0005-0000-0000-000008020000}"/>
    <cellStyle name="Note 170" xfId="521" xr:uid="{00000000-0005-0000-0000-000009020000}"/>
    <cellStyle name="Note 170 2" xfId="522" xr:uid="{00000000-0005-0000-0000-00000A020000}"/>
    <cellStyle name="Note 171" xfId="523" xr:uid="{00000000-0005-0000-0000-00000B020000}"/>
    <cellStyle name="Note 171 2" xfId="524" xr:uid="{00000000-0005-0000-0000-00000C020000}"/>
    <cellStyle name="Note 172" xfId="525" xr:uid="{00000000-0005-0000-0000-00000D020000}"/>
    <cellStyle name="Note 172 2" xfId="526" xr:uid="{00000000-0005-0000-0000-00000E020000}"/>
    <cellStyle name="Note 173" xfId="527" xr:uid="{00000000-0005-0000-0000-00000F020000}"/>
    <cellStyle name="Note 173 2" xfId="528" xr:uid="{00000000-0005-0000-0000-000010020000}"/>
    <cellStyle name="Note 174" xfId="529" xr:uid="{00000000-0005-0000-0000-000011020000}"/>
    <cellStyle name="Note 174 2" xfId="530" xr:uid="{00000000-0005-0000-0000-000012020000}"/>
    <cellStyle name="Note 175" xfId="531" xr:uid="{00000000-0005-0000-0000-000013020000}"/>
    <cellStyle name="Note 175 2" xfId="532" xr:uid="{00000000-0005-0000-0000-000014020000}"/>
    <cellStyle name="Note 176" xfId="533" xr:uid="{00000000-0005-0000-0000-000015020000}"/>
    <cellStyle name="Note 176 2" xfId="534" xr:uid="{00000000-0005-0000-0000-000016020000}"/>
    <cellStyle name="Note 177" xfId="535" xr:uid="{00000000-0005-0000-0000-000017020000}"/>
    <cellStyle name="Note 177 2" xfId="536" xr:uid="{00000000-0005-0000-0000-000018020000}"/>
    <cellStyle name="Note 178" xfId="537" xr:uid="{00000000-0005-0000-0000-000019020000}"/>
    <cellStyle name="Note 178 2" xfId="538" xr:uid="{00000000-0005-0000-0000-00001A020000}"/>
    <cellStyle name="Note 179" xfId="539" xr:uid="{00000000-0005-0000-0000-00001B020000}"/>
    <cellStyle name="Note 179 2" xfId="540" xr:uid="{00000000-0005-0000-0000-00001C020000}"/>
    <cellStyle name="Note 18" xfId="541" xr:uid="{00000000-0005-0000-0000-00001D020000}"/>
    <cellStyle name="Note 18 2" xfId="542" xr:uid="{00000000-0005-0000-0000-00001E020000}"/>
    <cellStyle name="Note 180" xfId="543" xr:uid="{00000000-0005-0000-0000-00001F020000}"/>
    <cellStyle name="Note 180 2" xfId="544" xr:uid="{00000000-0005-0000-0000-000020020000}"/>
    <cellStyle name="Note 181" xfId="545" xr:uid="{00000000-0005-0000-0000-000021020000}"/>
    <cellStyle name="Note 181 2" xfId="546" xr:uid="{00000000-0005-0000-0000-000022020000}"/>
    <cellStyle name="Note 182" xfId="547" xr:uid="{00000000-0005-0000-0000-000023020000}"/>
    <cellStyle name="Note 182 2" xfId="548" xr:uid="{00000000-0005-0000-0000-000024020000}"/>
    <cellStyle name="Note 183" xfId="549" xr:uid="{00000000-0005-0000-0000-000025020000}"/>
    <cellStyle name="Note 183 2" xfId="550" xr:uid="{00000000-0005-0000-0000-000026020000}"/>
    <cellStyle name="Note 184" xfId="551" xr:uid="{00000000-0005-0000-0000-000027020000}"/>
    <cellStyle name="Note 184 2" xfId="552" xr:uid="{00000000-0005-0000-0000-000028020000}"/>
    <cellStyle name="Note 185" xfId="553" xr:uid="{00000000-0005-0000-0000-000029020000}"/>
    <cellStyle name="Note 185 2" xfId="554" xr:uid="{00000000-0005-0000-0000-00002A020000}"/>
    <cellStyle name="Note 186" xfId="555" xr:uid="{00000000-0005-0000-0000-00002B020000}"/>
    <cellStyle name="Note 186 2" xfId="556" xr:uid="{00000000-0005-0000-0000-00002C020000}"/>
    <cellStyle name="Note 187" xfId="557" xr:uid="{00000000-0005-0000-0000-00002D020000}"/>
    <cellStyle name="Note 187 2" xfId="558" xr:uid="{00000000-0005-0000-0000-00002E020000}"/>
    <cellStyle name="Note 188" xfId="559" xr:uid="{00000000-0005-0000-0000-00002F020000}"/>
    <cellStyle name="Note 188 2" xfId="560" xr:uid="{00000000-0005-0000-0000-000030020000}"/>
    <cellStyle name="Note 189" xfId="561" xr:uid="{00000000-0005-0000-0000-000031020000}"/>
    <cellStyle name="Note 189 2" xfId="562" xr:uid="{00000000-0005-0000-0000-000032020000}"/>
    <cellStyle name="Note 19" xfId="563" xr:uid="{00000000-0005-0000-0000-000033020000}"/>
    <cellStyle name="Note 19 2" xfId="564" xr:uid="{00000000-0005-0000-0000-000034020000}"/>
    <cellStyle name="Note 190" xfId="565" xr:uid="{00000000-0005-0000-0000-000035020000}"/>
    <cellStyle name="Note 190 2" xfId="566" xr:uid="{00000000-0005-0000-0000-000036020000}"/>
    <cellStyle name="Note 191" xfId="567" xr:uid="{00000000-0005-0000-0000-000037020000}"/>
    <cellStyle name="Note 191 2" xfId="568" xr:uid="{00000000-0005-0000-0000-000038020000}"/>
    <cellStyle name="Note 192" xfId="569" xr:uid="{00000000-0005-0000-0000-000039020000}"/>
    <cellStyle name="Note 192 2" xfId="570" xr:uid="{00000000-0005-0000-0000-00003A020000}"/>
    <cellStyle name="Note 193" xfId="571" xr:uid="{00000000-0005-0000-0000-00003B020000}"/>
    <cellStyle name="Note 193 2" xfId="572" xr:uid="{00000000-0005-0000-0000-00003C020000}"/>
    <cellStyle name="Note 194" xfId="573" xr:uid="{00000000-0005-0000-0000-00003D020000}"/>
    <cellStyle name="Note 194 2" xfId="574" xr:uid="{00000000-0005-0000-0000-00003E020000}"/>
    <cellStyle name="Note 195" xfId="575" xr:uid="{00000000-0005-0000-0000-00003F020000}"/>
    <cellStyle name="Note 195 2" xfId="576" xr:uid="{00000000-0005-0000-0000-000040020000}"/>
    <cellStyle name="Note 196" xfId="577" xr:uid="{00000000-0005-0000-0000-000041020000}"/>
    <cellStyle name="Note 196 2" xfId="578" xr:uid="{00000000-0005-0000-0000-000042020000}"/>
    <cellStyle name="Note 197" xfId="579" xr:uid="{00000000-0005-0000-0000-000043020000}"/>
    <cellStyle name="Note 197 2" xfId="580" xr:uid="{00000000-0005-0000-0000-000044020000}"/>
    <cellStyle name="Note 198" xfId="581" xr:uid="{00000000-0005-0000-0000-000045020000}"/>
    <cellStyle name="Note 198 2" xfId="582" xr:uid="{00000000-0005-0000-0000-000046020000}"/>
    <cellStyle name="Note 199" xfId="583" xr:uid="{00000000-0005-0000-0000-000047020000}"/>
    <cellStyle name="Note 199 2" xfId="584" xr:uid="{00000000-0005-0000-0000-000048020000}"/>
    <cellStyle name="Note 2" xfId="585" xr:uid="{00000000-0005-0000-0000-000049020000}"/>
    <cellStyle name="Note 2 2" xfId="586" xr:uid="{00000000-0005-0000-0000-00004A020000}"/>
    <cellStyle name="Note 20" xfId="587" xr:uid="{00000000-0005-0000-0000-00004B020000}"/>
    <cellStyle name="Note 20 2" xfId="588" xr:uid="{00000000-0005-0000-0000-00004C020000}"/>
    <cellStyle name="Note 200" xfId="589" xr:uid="{00000000-0005-0000-0000-00004D020000}"/>
    <cellStyle name="Note 200 2" xfId="590" xr:uid="{00000000-0005-0000-0000-00004E020000}"/>
    <cellStyle name="Note 201" xfId="591" xr:uid="{00000000-0005-0000-0000-00004F020000}"/>
    <cellStyle name="Note 201 2" xfId="592" xr:uid="{00000000-0005-0000-0000-000050020000}"/>
    <cellStyle name="Note 202" xfId="593" xr:uid="{00000000-0005-0000-0000-000051020000}"/>
    <cellStyle name="Note 202 2" xfId="594" xr:uid="{00000000-0005-0000-0000-000052020000}"/>
    <cellStyle name="Note 203" xfId="595" xr:uid="{00000000-0005-0000-0000-000053020000}"/>
    <cellStyle name="Note 203 2" xfId="596" xr:uid="{00000000-0005-0000-0000-000054020000}"/>
    <cellStyle name="Note 204" xfId="597" xr:uid="{00000000-0005-0000-0000-000055020000}"/>
    <cellStyle name="Note 204 2" xfId="598" xr:uid="{00000000-0005-0000-0000-000056020000}"/>
    <cellStyle name="Note 205" xfId="599" xr:uid="{00000000-0005-0000-0000-000057020000}"/>
    <cellStyle name="Note 205 2" xfId="600" xr:uid="{00000000-0005-0000-0000-000058020000}"/>
    <cellStyle name="Note 206" xfId="601" xr:uid="{00000000-0005-0000-0000-000059020000}"/>
    <cellStyle name="Note 206 2" xfId="602" xr:uid="{00000000-0005-0000-0000-00005A020000}"/>
    <cellStyle name="Note 207" xfId="603" xr:uid="{00000000-0005-0000-0000-00005B020000}"/>
    <cellStyle name="Note 207 2" xfId="604" xr:uid="{00000000-0005-0000-0000-00005C020000}"/>
    <cellStyle name="Note 208" xfId="605" xr:uid="{00000000-0005-0000-0000-00005D020000}"/>
    <cellStyle name="Note 208 2" xfId="606" xr:uid="{00000000-0005-0000-0000-00005E020000}"/>
    <cellStyle name="Note 209" xfId="607" xr:uid="{00000000-0005-0000-0000-00005F020000}"/>
    <cellStyle name="Note 209 2" xfId="608" xr:uid="{00000000-0005-0000-0000-000060020000}"/>
    <cellStyle name="Note 21" xfId="609" xr:uid="{00000000-0005-0000-0000-000061020000}"/>
    <cellStyle name="Note 21 2" xfId="610" xr:uid="{00000000-0005-0000-0000-000062020000}"/>
    <cellStyle name="Note 210" xfId="611" xr:uid="{00000000-0005-0000-0000-000063020000}"/>
    <cellStyle name="Note 210 2" xfId="612" xr:uid="{00000000-0005-0000-0000-000064020000}"/>
    <cellStyle name="Note 211" xfId="613" xr:uid="{00000000-0005-0000-0000-000065020000}"/>
    <cellStyle name="Note 211 2" xfId="614" xr:uid="{00000000-0005-0000-0000-000066020000}"/>
    <cellStyle name="Note 212" xfId="615" xr:uid="{00000000-0005-0000-0000-000067020000}"/>
    <cellStyle name="Note 212 2" xfId="616" xr:uid="{00000000-0005-0000-0000-000068020000}"/>
    <cellStyle name="Note 213" xfId="617" xr:uid="{00000000-0005-0000-0000-000069020000}"/>
    <cellStyle name="Note 213 2" xfId="618" xr:uid="{00000000-0005-0000-0000-00006A020000}"/>
    <cellStyle name="Note 214" xfId="619" xr:uid="{00000000-0005-0000-0000-00006B020000}"/>
    <cellStyle name="Note 214 2" xfId="620" xr:uid="{00000000-0005-0000-0000-00006C020000}"/>
    <cellStyle name="Note 215" xfId="621" xr:uid="{00000000-0005-0000-0000-00006D020000}"/>
    <cellStyle name="Note 215 2" xfId="622" xr:uid="{00000000-0005-0000-0000-00006E020000}"/>
    <cellStyle name="Note 216" xfId="623" xr:uid="{00000000-0005-0000-0000-00006F020000}"/>
    <cellStyle name="Note 216 2" xfId="624" xr:uid="{00000000-0005-0000-0000-000070020000}"/>
    <cellStyle name="Note 217" xfId="625" xr:uid="{00000000-0005-0000-0000-000071020000}"/>
    <cellStyle name="Note 217 2" xfId="626" xr:uid="{00000000-0005-0000-0000-000072020000}"/>
    <cellStyle name="Note 218" xfId="627" xr:uid="{00000000-0005-0000-0000-000073020000}"/>
    <cellStyle name="Note 218 2" xfId="628" xr:uid="{00000000-0005-0000-0000-000074020000}"/>
    <cellStyle name="Note 219" xfId="629" xr:uid="{00000000-0005-0000-0000-000075020000}"/>
    <cellStyle name="Note 219 2" xfId="630" xr:uid="{00000000-0005-0000-0000-000076020000}"/>
    <cellStyle name="Note 22" xfId="631" xr:uid="{00000000-0005-0000-0000-000077020000}"/>
    <cellStyle name="Note 22 2" xfId="632" xr:uid="{00000000-0005-0000-0000-000078020000}"/>
    <cellStyle name="Note 220" xfId="633" xr:uid="{00000000-0005-0000-0000-000079020000}"/>
    <cellStyle name="Note 220 2" xfId="634" xr:uid="{00000000-0005-0000-0000-00007A020000}"/>
    <cellStyle name="Note 221" xfId="635" xr:uid="{00000000-0005-0000-0000-00007B020000}"/>
    <cellStyle name="Note 221 2" xfId="636" xr:uid="{00000000-0005-0000-0000-00007C020000}"/>
    <cellStyle name="Note 222" xfId="637" xr:uid="{00000000-0005-0000-0000-00007D020000}"/>
    <cellStyle name="Note 222 2" xfId="638" xr:uid="{00000000-0005-0000-0000-00007E020000}"/>
    <cellStyle name="Note 223" xfId="639" xr:uid="{00000000-0005-0000-0000-00007F020000}"/>
    <cellStyle name="Note 223 2" xfId="640" xr:uid="{00000000-0005-0000-0000-000080020000}"/>
    <cellStyle name="Note 224" xfId="641" xr:uid="{00000000-0005-0000-0000-000081020000}"/>
    <cellStyle name="Note 224 2" xfId="642" xr:uid="{00000000-0005-0000-0000-000082020000}"/>
    <cellStyle name="Note 225" xfId="643" xr:uid="{00000000-0005-0000-0000-000083020000}"/>
    <cellStyle name="Note 225 2" xfId="644" xr:uid="{00000000-0005-0000-0000-000084020000}"/>
    <cellStyle name="Note 226" xfId="645" xr:uid="{00000000-0005-0000-0000-000085020000}"/>
    <cellStyle name="Note 226 2" xfId="646" xr:uid="{00000000-0005-0000-0000-000086020000}"/>
    <cellStyle name="Note 227" xfId="647" xr:uid="{00000000-0005-0000-0000-000087020000}"/>
    <cellStyle name="Note 227 2" xfId="648" xr:uid="{00000000-0005-0000-0000-000088020000}"/>
    <cellStyle name="Note 228" xfId="649" xr:uid="{00000000-0005-0000-0000-000089020000}"/>
    <cellStyle name="Note 228 2" xfId="650" xr:uid="{00000000-0005-0000-0000-00008A020000}"/>
    <cellStyle name="Note 229" xfId="651" xr:uid="{00000000-0005-0000-0000-00008B020000}"/>
    <cellStyle name="Note 229 2" xfId="652" xr:uid="{00000000-0005-0000-0000-00008C020000}"/>
    <cellStyle name="Note 23" xfId="653" xr:uid="{00000000-0005-0000-0000-00008D020000}"/>
    <cellStyle name="Note 23 2" xfId="654" xr:uid="{00000000-0005-0000-0000-00008E020000}"/>
    <cellStyle name="Note 230" xfId="655" xr:uid="{00000000-0005-0000-0000-00008F020000}"/>
    <cellStyle name="Note 230 2" xfId="656" xr:uid="{00000000-0005-0000-0000-000090020000}"/>
    <cellStyle name="Note 231" xfId="657" xr:uid="{00000000-0005-0000-0000-000091020000}"/>
    <cellStyle name="Note 231 2" xfId="658" xr:uid="{00000000-0005-0000-0000-000092020000}"/>
    <cellStyle name="Note 232" xfId="659" xr:uid="{00000000-0005-0000-0000-000093020000}"/>
    <cellStyle name="Note 232 2" xfId="660" xr:uid="{00000000-0005-0000-0000-000094020000}"/>
    <cellStyle name="Note 233" xfId="661" xr:uid="{00000000-0005-0000-0000-000095020000}"/>
    <cellStyle name="Note 233 2" xfId="662" xr:uid="{00000000-0005-0000-0000-000096020000}"/>
    <cellStyle name="Note 234" xfId="663" xr:uid="{00000000-0005-0000-0000-000097020000}"/>
    <cellStyle name="Note 234 2" xfId="664" xr:uid="{00000000-0005-0000-0000-000098020000}"/>
    <cellStyle name="Note 235" xfId="665" xr:uid="{00000000-0005-0000-0000-000099020000}"/>
    <cellStyle name="Note 235 2" xfId="666" xr:uid="{00000000-0005-0000-0000-00009A020000}"/>
    <cellStyle name="Note 236" xfId="667" xr:uid="{00000000-0005-0000-0000-00009B020000}"/>
    <cellStyle name="Note 236 2" xfId="668" xr:uid="{00000000-0005-0000-0000-00009C020000}"/>
    <cellStyle name="Note 237" xfId="669" xr:uid="{00000000-0005-0000-0000-00009D020000}"/>
    <cellStyle name="Note 237 2" xfId="670" xr:uid="{00000000-0005-0000-0000-00009E020000}"/>
    <cellStyle name="Note 238" xfId="671" xr:uid="{00000000-0005-0000-0000-00009F020000}"/>
    <cellStyle name="Note 238 2" xfId="672" xr:uid="{00000000-0005-0000-0000-0000A0020000}"/>
    <cellStyle name="Note 239" xfId="673" xr:uid="{00000000-0005-0000-0000-0000A1020000}"/>
    <cellStyle name="Note 239 2" xfId="674" xr:uid="{00000000-0005-0000-0000-0000A2020000}"/>
    <cellStyle name="Note 24" xfId="675" xr:uid="{00000000-0005-0000-0000-0000A3020000}"/>
    <cellStyle name="Note 24 2" xfId="676" xr:uid="{00000000-0005-0000-0000-0000A4020000}"/>
    <cellStyle name="Note 240" xfId="677" xr:uid="{00000000-0005-0000-0000-0000A5020000}"/>
    <cellStyle name="Note 240 2" xfId="678" xr:uid="{00000000-0005-0000-0000-0000A6020000}"/>
    <cellStyle name="Note 241" xfId="679" xr:uid="{00000000-0005-0000-0000-0000A7020000}"/>
    <cellStyle name="Note 241 2" xfId="680" xr:uid="{00000000-0005-0000-0000-0000A8020000}"/>
    <cellStyle name="Note 242" xfId="681" xr:uid="{00000000-0005-0000-0000-0000A9020000}"/>
    <cellStyle name="Note 242 2" xfId="682" xr:uid="{00000000-0005-0000-0000-0000AA020000}"/>
    <cellStyle name="Note 243" xfId="683" xr:uid="{00000000-0005-0000-0000-0000AB020000}"/>
    <cellStyle name="Note 243 2" xfId="684" xr:uid="{00000000-0005-0000-0000-0000AC020000}"/>
    <cellStyle name="Note 244" xfId="685" xr:uid="{00000000-0005-0000-0000-0000AD020000}"/>
    <cellStyle name="Note 244 2" xfId="686" xr:uid="{00000000-0005-0000-0000-0000AE020000}"/>
    <cellStyle name="Note 245" xfId="687" xr:uid="{00000000-0005-0000-0000-0000AF020000}"/>
    <cellStyle name="Note 245 2" xfId="688" xr:uid="{00000000-0005-0000-0000-0000B0020000}"/>
    <cellStyle name="Note 246" xfId="689" xr:uid="{00000000-0005-0000-0000-0000B1020000}"/>
    <cellStyle name="Note 246 2" xfId="690" xr:uid="{00000000-0005-0000-0000-0000B2020000}"/>
    <cellStyle name="Note 247" xfId="691" xr:uid="{00000000-0005-0000-0000-0000B3020000}"/>
    <cellStyle name="Note 247 2" xfId="692" xr:uid="{00000000-0005-0000-0000-0000B4020000}"/>
    <cellStyle name="Note 248" xfId="693" xr:uid="{00000000-0005-0000-0000-0000B5020000}"/>
    <cellStyle name="Note 248 2" xfId="694" xr:uid="{00000000-0005-0000-0000-0000B6020000}"/>
    <cellStyle name="Note 249" xfId="695" xr:uid="{00000000-0005-0000-0000-0000B7020000}"/>
    <cellStyle name="Note 249 2" xfId="696" xr:uid="{00000000-0005-0000-0000-0000B8020000}"/>
    <cellStyle name="Note 25" xfId="697" xr:uid="{00000000-0005-0000-0000-0000B9020000}"/>
    <cellStyle name="Note 25 2" xfId="698" xr:uid="{00000000-0005-0000-0000-0000BA020000}"/>
    <cellStyle name="Note 250" xfId="699" xr:uid="{00000000-0005-0000-0000-0000BB020000}"/>
    <cellStyle name="Note 250 2" xfId="700" xr:uid="{00000000-0005-0000-0000-0000BC020000}"/>
    <cellStyle name="Note 251" xfId="701" xr:uid="{00000000-0005-0000-0000-0000BD020000}"/>
    <cellStyle name="Note 251 2" xfId="702" xr:uid="{00000000-0005-0000-0000-0000BE020000}"/>
    <cellStyle name="Note 252" xfId="703" xr:uid="{00000000-0005-0000-0000-0000BF020000}"/>
    <cellStyle name="Note 252 2" xfId="704" xr:uid="{00000000-0005-0000-0000-0000C0020000}"/>
    <cellStyle name="Note 253" xfId="705" xr:uid="{00000000-0005-0000-0000-0000C1020000}"/>
    <cellStyle name="Note 26" xfId="706" xr:uid="{00000000-0005-0000-0000-0000C2020000}"/>
    <cellStyle name="Note 26 2" xfId="707" xr:uid="{00000000-0005-0000-0000-0000C3020000}"/>
    <cellStyle name="Note 27" xfId="708" xr:uid="{00000000-0005-0000-0000-0000C4020000}"/>
    <cellStyle name="Note 27 2" xfId="709" xr:uid="{00000000-0005-0000-0000-0000C5020000}"/>
    <cellStyle name="Note 28" xfId="710" xr:uid="{00000000-0005-0000-0000-0000C6020000}"/>
    <cellStyle name="Note 28 2" xfId="711" xr:uid="{00000000-0005-0000-0000-0000C7020000}"/>
    <cellStyle name="Note 29" xfId="712" xr:uid="{00000000-0005-0000-0000-0000C8020000}"/>
    <cellStyle name="Note 29 2" xfId="713" xr:uid="{00000000-0005-0000-0000-0000C9020000}"/>
    <cellStyle name="Note 3" xfId="714" xr:uid="{00000000-0005-0000-0000-0000CA020000}"/>
    <cellStyle name="Note 3 2" xfId="715" xr:uid="{00000000-0005-0000-0000-0000CB020000}"/>
    <cellStyle name="Note 30" xfId="716" xr:uid="{00000000-0005-0000-0000-0000CC020000}"/>
    <cellStyle name="Note 30 2" xfId="717" xr:uid="{00000000-0005-0000-0000-0000CD020000}"/>
    <cellStyle name="Note 31" xfId="718" xr:uid="{00000000-0005-0000-0000-0000CE020000}"/>
    <cellStyle name="Note 31 2" xfId="719" xr:uid="{00000000-0005-0000-0000-0000CF020000}"/>
    <cellStyle name="Note 32" xfId="720" xr:uid="{00000000-0005-0000-0000-0000D0020000}"/>
    <cellStyle name="Note 32 2" xfId="721" xr:uid="{00000000-0005-0000-0000-0000D1020000}"/>
    <cellStyle name="Note 33" xfId="722" xr:uid="{00000000-0005-0000-0000-0000D2020000}"/>
    <cellStyle name="Note 33 2" xfId="723" xr:uid="{00000000-0005-0000-0000-0000D3020000}"/>
    <cellStyle name="Note 34" xfId="724" xr:uid="{00000000-0005-0000-0000-0000D4020000}"/>
    <cellStyle name="Note 34 2" xfId="725" xr:uid="{00000000-0005-0000-0000-0000D5020000}"/>
    <cellStyle name="Note 35" xfId="726" xr:uid="{00000000-0005-0000-0000-0000D6020000}"/>
    <cellStyle name="Note 35 2" xfId="727" xr:uid="{00000000-0005-0000-0000-0000D7020000}"/>
    <cellStyle name="Note 36" xfId="728" xr:uid="{00000000-0005-0000-0000-0000D8020000}"/>
    <cellStyle name="Note 36 2" xfId="729" xr:uid="{00000000-0005-0000-0000-0000D9020000}"/>
    <cellStyle name="Note 37" xfId="730" xr:uid="{00000000-0005-0000-0000-0000DA020000}"/>
    <cellStyle name="Note 37 2" xfId="731" xr:uid="{00000000-0005-0000-0000-0000DB020000}"/>
    <cellStyle name="Note 38" xfId="732" xr:uid="{00000000-0005-0000-0000-0000DC020000}"/>
    <cellStyle name="Note 38 2" xfId="733" xr:uid="{00000000-0005-0000-0000-0000DD020000}"/>
    <cellStyle name="Note 39" xfId="734" xr:uid="{00000000-0005-0000-0000-0000DE020000}"/>
    <cellStyle name="Note 39 2" xfId="735" xr:uid="{00000000-0005-0000-0000-0000DF020000}"/>
    <cellStyle name="Note 4" xfId="736" xr:uid="{00000000-0005-0000-0000-0000E0020000}"/>
    <cellStyle name="Note 4 2" xfId="737" xr:uid="{00000000-0005-0000-0000-0000E1020000}"/>
    <cellStyle name="Note 40" xfId="738" xr:uid="{00000000-0005-0000-0000-0000E2020000}"/>
    <cellStyle name="Note 40 2" xfId="739" xr:uid="{00000000-0005-0000-0000-0000E3020000}"/>
    <cellStyle name="Note 41" xfId="740" xr:uid="{00000000-0005-0000-0000-0000E4020000}"/>
    <cellStyle name="Note 41 2" xfId="741" xr:uid="{00000000-0005-0000-0000-0000E5020000}"/>
    <cellStyle name="Note 42" xfId="742" xr:uid="{00000000-0005-0000-0000-0000E6020000}"/>
    <cellStyle name="Note 42 2" xfId="743" xr:uid="{00000000-0005-0000-0000-0000E7020000}"/>
    <cellStyle name="Note 43" xfId="744" xr:uid="{00000000-0005-0000-0000-0000E8020000}"/>
    <cellStyle name="Note 43 2" xfId="745" xr:uid="{00000000-0005-0000-0000-0000E9020000}"/>
    <cellStyle name="Note 44" xfId="746" xr:uid="{00000000-0005-0000-0000-0000EA020000}"/>
    <cellStyle name="Note 44 2" xfId="747" xr:uid="{00000000-0005-0000-0000-0000EB020000}"/>
    <cellStyle name="Note 45" xfId="748" xr:uid="{00000000-0005-0000-0000-0000EC020000}"/>
    <cellStyle name="Note 45 2" xfId="749" xr:uid="{00000000-0005-0000-0000-0000ED020000}"/>
    <cellStyle name="Note 46" xfId="750" xr:uid="{00000000-0005-0000-0000-0000EE020000}"/>
    <cellStyle name="Note 46 2" xfId="751" xr:uid="{00000000-0005-0000-0000-0000EF020000}"/>
    <cellStyle name="Note 47" xfId="752" xr:uid="{00000000-0005-0000-0000-0000F0020000}"/>
    <cellStyle name="Note 47 2" xfId="753" xr:uid="{00000000-0005-0000-0000-0000F1020000}"/>
    <cellStyle name="Note 48" xfId="754" xr:uid="{00000000-0005-0000-0000-0000F2020000}"/>
    <cellStyle name="Note 48 2" xfId="755" xr:uid="{00000000-0005-0000-0000-0000F3020000}"/>
    <cellStyle name="Note 49" xfId="756" xr:uid="{00000000-0005-0000-0000-0000F4020000}"/>
    <cellStyle name="Note 49 2" xfId="757" xr:uid="{00000000-0005-0000-0000-0000F5020000}"/>
    <cellStyle name="Note 5" xfId="758" xr:uid="{00000000-0005-0000-0000-0000F6020000}"/>
    <cellStyle name="Note 5 2" xfId="759" xr:uid="{00000000-0005-0000-0000-0000F7020000}"/>
    <cellStyle name="Note 50" xfId="760" xr:uid="{00000000-0005-0000-0000-0000F8020000}"/>
    <cellStyle name="Note 50 2" xfId="761" xr:uid="{00000000-0005-0000-0000-0000F9020000}"/>
    <cellStyle name="Note 51" xfId="762" xr:uid="{00000000-0005-0000-0000-0000FA020000}"/>
    <cellStyle name="Note 51 2" xfId="763" xr:uid="{00000000-0005-0000-0000-0000FB020000}"/>
    <cellStyle name="Note 52" xfId="764" xr:uid="{00000000-0005-0000-0000-0000FC020000}"/>
    <cellStyle name="Note 52 2" xfId="765" xr:uid="{00000000-0005-0000-0000-0000FD020000}"/>
    <cellStyle name="Note 53" xfId="766" xr:uid="{00000000-0005-0000-0000-0000FE020000}"/>
    <cellStyle name="Note 53 2" xfId="767" xr:uid="{00000000-0005-0000-0000-0000FF020000}"/>
    <cellStyle name="Note 54" xfId="768" xr:uid="{00000000-0005-0000-0000-000000030000}"/>
    <cellStyle name="Note 54 2" xfId="769" xr:uid="{00000000-0005-0000-0000-000001030000}"/>
    <cellStyle name="Note 55" xfId="770" xr:uid="{00000000-0005-0000-0000-000002030000}"/>
    <cellStyle name="Note 55 2" xfId="771" xr:uid="{00000000-0005-0000-0000-000003030000}"/>
    <cellStyle name="Note 56" xfId="772" xr:uid="{00000000-0005-0000-0000-000004030000}"/>
    <cellStyle name="Note 56 2" xfId="773" xr:uid="{00000000-0005-0000-0000-000005030000}"/>
    <cellStyle name="Note 57" xfId="774" xr:uid="{00000000-0005-0000-0000-000006030000}"/>
    <cellStyle name="Note 57 2" xfId="775" xr:uid="{00000000-0005-0000-0000-000007030000}"/>
    <cellStyle name="Note 58" xfId="776" xr:uid="{00000000-0005-0000-0000-000008030000}"/>
    <cellStyle name="Note 58 2" xfId="777" xr:uid="{00000000-0005-0000-0000-000009030000}"/>
    <cellStyle name="Note 59" xfId="778" xr:uid="{00000000-0005-0000-0000-00000A030000}"/>
    <cellStyle name="Note 59 2" xfId="779" xr:uid="{00000000-0005-0000-0000-00000B030000}"/>
    <cellStyle name="Note 6" xfId="780" xr:uid="{00000000-0005-0000-0000-00000C030000}"/>
    <cellStyle name="Note 6 2" xfId="781" xr:uid="{00000000-0005-0000-0000-00000D030000}"/>
    <cellStyle name="Note 60" xfId="782" xr:uid="{00000000-0005-0000-0000-00000E030000}"/>
    <cellStyle name="Note 60 2" xfId="783" xr:uid="{00000000-0005-0000-0000-00000F030000}"/>
    <cellStyle name="Note 61" xfId="784" xr:uid="{00000000-0005-0000-0000-000010030000}"/>
    <cellStyle name="Note 61 2" xfId="785" xr:uid="{00000000-0005-0000-0000-000011030000}"/>
    <cellStyle name="Note 62" xfId="786" xr:uid="{00000000-0005-0000-0000-000012030000}"/>
    <cellStyle name="Note 62 2" xfId="787" xr:uid="{00000000-0005-0000-0000-000013030000}"/>
    <cellStyle name="Note 63" xfId="788" xr:uid="{00000000-0005-0000-0000-000014030000}"/>
    <cellStyle name="Note 63 2" xfId="789" xr:uid="{00000000-0005-0000-0000-000015030000}"/>
    <cellStyle name="Note 64" xfId="790" xr:uid="{00000000-0005-0000-0000-000016030000}"/>
    <cellStyle name="Note 64 2" xfId="791" xr:uid="{00000000-0005-0000-0000-000017030000}"/>
    <cellStyle name="Note 65" xfId="792" xr:uid="{00000000-0005-0000-0000-000018030000}"/>
    <cellStyle name="Note 65 2" xfId="793" xr:uid="{00000000-0005-0000-0000-000019030000}"/>
    <cellStyle name="Note 66" xfId="794" xr:uid="{00000000-0005-0000-0000-00001A030000}"/>
    <cellStyle name="Note 66 2" xfId="795" xr:uid="{00000000-0005-0000-0000-00001B030000}"/>
    <cellStyle name="Note 67" xfId="796" xr:uid="{00000000-0005-0000-0000-00001C030000}"/>
    <cellStyle name="Note 67 2" xfId="797" xr:uid="{00000000-0005-0000-0000-00001D030000}"/>
    <cellStyle name="Note 68" xfId="798" xr:uid="{00000000-0005-0000-0000-00001E030000}"/>
    <cellStyle name="Note 68 2" xfId="799" xr:uid="{00000000-0005-0000-0000-00001F030000}"/>
    <cellStyle name="Note 69" xfId="800" xr:uid="{00000000-0005-0000-0000-000020030000}"/>
    <cellStyle name="Note 69 2" xfId="801" xr:uid="{00000000-0005-0000-0000-000021030000}"/>
    <cellStyle name="Note 7" xfId="802" xr:uid="{00000000-0005-0000-0000-000022030000}"/>
    <cellStyle name="Note 7 2" xfId="803" xr:uid="{00000000-0005-0000-0000-000023030000}"/>
    <cellStyle name="Note 70" xfId="804" xr:uid="{00000000-0005-0000-0000-000024030000}"/>
    <cellStyle name="Note 70 2" xfId="805" xr:uid="{00000000-0005-0000-0000-000025030000}"/>
    <cellStyle name="Note 71" xfId="806" xr:uid="{00000000-0005-0000-0000-000026030000}"/>
    <cellStyle name="Note 71 2" xfId="807" xr:uid="{00000000-0005-0000-0000-000027030000}"/>
    <cellStyle name="Note 72" xfId="808" xr:uid="{00000000-0005-0000-0000-000028030000}"/>
    <cellStyle name="Note 72 2" xfId="809" xr:uid="{00000000-0005-0000-0000-000029030000}"/>
    <cellStyle name="Note 73" xfId="810" xr:uid="{00000000-0005-0000-0000-00002A030000}"/>
    <cellStyle name="Note 73 2" xfId="811" xr:uid="{00000000-0005-0000-0000-00002B030000}"/>
    <cellStyle name="Note 74" xfId="812" xr:uid="{00000000-0005-0000-0000-00002C030000}"/>
    <cellStyle name="Note 74 2" xfId="813" xr:uid="{00000000-0005-0000-0000-00002D030000}"/>
    <cellStyle name="Note 75" xfId="814" xr:uid="{00000000-0005-0000-0000-00002E030000}"/>
    <cellStyle name="Note 75 2" xfId="815" xr:uid="{00000000-0005-0000-0000-00002F030000}"/>
    <cellStyle name="Note 76" xfId="816" xr:uid="{00000000-0005-0000-0000-000030030000}"/>
    <cellStyle name="Note 76 2" xfId="817" xr:uid="{00000000-0005-0000-0000-000031030000}"/>
    <cellStyle name="Note 77" xfId="818" xr:uid="{00000000-0005-0000-0000-000032030000}"/>
    <cellStyle name="Note 77 2" xfId="819" xr:uid="{00000000-0005-0000-0000-000033030000}"/>
    <cellStyle name="Note 78" xfId="820" xr:uid="{00000000-0005-0000-0000-000034030000}"/>
    <cellStyle name="Note 78 2" xfId="821" xr:uid="{00000000-0005-0000-0000-000035030000}"/>
    <cellStyle name="Note 79" xfId="822" xr:uid="{00000000-0005-0000-0000-000036030000}"/>
    <cellStyle name="Note 79 2" xfId="823" xr:uid="{00000000-0005-0000-0000-000037030000}"/>
    <cellStyle name="Note 8" xfId="824" xr:uid="{00000000-0005-0000-0000-000038030000}"/>
    <cellStyle name="Note 8 2" xfId="825" xr:uid="{00000000-0005-0000-0000-000039030000}"/>
    <cellStyle name="Note 80" xfId="826" xr:uid="{00000000-0005-0000-0000-00003A030000}"/>
    <cellStyle name="Note 80 2" xfId="827" xr:uid="{00000000-0005-0000-0000-00003B030000}"/>
    <cellStyle name="Note 81" xfId="828" xr:uid="{00000000-0005-0000-0000-00003C030000}"/>
    <cellStyle name="Note 81 2" xfId="829" xr:uid="{00000000-0005-0000-0000-00003D030000}"/>
    <cellStyle name="Note 82" xfId="830" xr:uid="{00000000-0005-0000-0000-00003E030000}"/>
    <cellStyle name="Note 82 2" xfId="831" xr:uid="{00000000-0005-0000-0000-00003F030000}"/>
    <cellStyle name="Note 83" xfId="832" xr:uid="{00000000-0005-0000-0000-000040030000}"/>
    <cellStyle name="Note 83 2" xfId="833" xr:uid="{00000000-0005-0000-0000-000041030000}"/>
    <cellStyle name="Note 84" xfId="834" xr:uid="{00000000-0005-0000-0000-000042030000}"/>
    <cellStyle name="Note 84 2" xfId="835" xr:uid="{00000000-0005-0000-0000-000043030000}"/>
    <cellStyle name="Note 85" xfId="836" xr:uid="{00000000-0005-0000-0000-000044030000}"/>
    <cellStyle name="Note 85 2" xfId="837" xr:uid="{00000000-0005-0000-0000-000045030000}"/>
    <cellStyle name="Note 86" xfId="838" xr:uid="{00000000-0005-0000-0000-000046030000}"/>
    <cellStyle name="Note 86 2" xfId="839" xr:uid="{00000000-0005-0000-0000-000047030000}"/>
    <cellStyle name="Note 87" xfId="840" xr:uid="{00000000-0005-0000-0000-000048030000}"/>
    <cellStyle name="Note 87 2" xfId="841" xr:uid="{00000000-0005-0000-0000-000049030000}"/>
    <cellStyle name="Note 88" xfId="842" xr:uid="{00000000-0005-0000-0000-00004A030000}"/>
    <cellStyle name="Note 88 2" xfId="843" xr:uid="{00000000-0005-0000-0000-00004B030000}"/>
    <cellStyle name="Note 89" xfId="844" xr:uid="{00000000-0005-0000-0000-00004C030000}"/>
    <cellStyle name="Note 89 2" xfId="845" xr:uid="{00000000-0005-0000-0000-00004D030000}"/>
    <cellStyle name="Note 9" xfId="846" xr:uid="{00000000-0005-0000-0000-00004E030000}"/>
    <cellStyle name="Note 9 2" xfId="847" xr:uid="{00000000-0005-0000-0000-00004F030000}"/>
    <cellStyle name="Note 90" xfId="848" xr:uid="{00000000-0005-0000-0000-000050030000}"/>
    <cellStyle name="Note 90 2" xfId="849" xr:uid="{00000000-0005-0000-0000-000051030000}"/>
    <cellStyle name="Note 91" xfId="850" xr:uid="{00000000-0005-0000-0000-000052030000}"/>
    <cellStyle name="Note 91 2" xfId="851" xr:uid="{00000000-0005-0000-0000-000053030000}"/>
    <cellStyle name="Note 92" xfId="852" xr:uid="{00000000-0005-0000-0000-000054030000}"/>
    <cellStyle name="Note 92 2" xfId="853" xr:uid="{00000000-0005-0000-0000-000055030000}"/>
    <cellStyle name="Note 93" xfId="854" xr:uid="{00000000-0005-0000-0000-000056030000}"/>
    <cellStyle name="Note 93 2" xfId="855" xr:uid="{00000000-0005-0000-0000-000057030000}"/>
    <cellStyle name="Note 94" xfId="856" xr:uid="{00000000-0005-0000-0000-000058030000}"/>
    <cellStyle name="Note 94 2" xfId="857" xr:uid="{00000000-0005-0000-0000-000059030000}"/>
    <cellStyle name="Note 95" xfId="858" xr:uid="{00000000-0005-0000-0000-00005A030000}"/>
    <cellStyle name="Note 95 2" xfId="859" xr:uid="{00000000-0005-0000-0000-00005B030000}"/>
    <cellStyle name="Note 96" xfId="860" xr:uid="{00000000-0005-0000-0000-00005C030000}"/>
    <cellStyle name="Note 96 2" xfId="861" xr:uid="{00000000-0005-0000-0000-00005D030000}"/>
    <cellStyle name="Note 97" xfId="862" xr:uid="{00000000-0005-0000-0000-00005E030000}"/>
    <cellStyle name="Note 97 2" xfId="863" xr:uid="{00000000-0005-0000-0000-00005F030000}"/>
    <cellStyle name="Note 98" xfId="864" xr:uid="{00000000-0005-0000-0000-000060030000}"/>
    <cellStyle name="Note 98 2" xfId="865" xr:uid="{00000000-0005-0000-0000-000061030000}"/>
    <cellStyle name="Note 99" xfId="866" xr:uid="{00000000-0005-0000-0000-000062030000}"/>
    <cellStyle name="Note 99 2" xfId="867" xr:uid="{00000000-0005-0000-0000-000063030000}"/>
    <cellStyle name="Output" xfId="868" builtinId="21" customBuiltin="1"/>
    <cellStyle name="Percent" xfId="869" builtinId="5"/>
    <cellStyle name="Percent 2" xfId="870" xr:uid="{00000000-0005-0000-0000-000066030000}"/>
    <cellStyle name="Percent 2 2" xfId="871" xr:uid="{00000000-0005-0000-0000-000067030000}"/>
    <cellStyle name="Percent 2 3" xfId="872" xr:uid="{00000000-0005-0000-0000-000068030000}"/>
    <cellStyle name="Percent 2 4" xfId="873" xr:uid="{00000000-0005-0000-0000-000069030000}"/>
    <cellStyle name="Percent 2 5" xfId="874" xr:uid="{00000000-0005-0000-0000-00006A030000}"/>
    <cellStyle name="Percent 2 6" xfId="875" xr:uid="{00000000-0005-0000-0000-00006B030000}"/>
    <cellStyle name="Title" xfId="876" builtinId="15" customBuiltin="1"/>
    <cellStyle name="Total" xfId="877" builtinId="25" customBuiltin="1"/>
    <cellStyle name="Warning Text" xfId="878" builtinId="11" customBuiltin="1"/>
  </cellStyles>
  <dxfs count="9">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s>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P13"/>
  <sheetViews>
    <sheetView showGridLines="0" tabSelected="1" zoomScaleNormal="100" workbookViewId="0"/>
  </sheetViews>
  <sheetFormatPr defaultColWidth="9.109375" defaultRowHeight="15" customHeight="1" x14ac:dyDescent="0.25"/>
  <cols>
    <col min="1" max="2" width="9.109375" style="33" customWidth="1"/>
    <col min="3" max="16384" width="9.109375" style="33"/>
  </cols>
  <sheetData>
    <row r="1" spans="1:16" ht="38.25" customHeight="1" x14ac:dyDescent="0.4">
      <c r="A1" s="41" t="s">
        <v>112</v>
      </c>
    </row>
    <row r="2" spans="1:16" s="190" customFormat="1" ht="38.25" customHeight="1" x14ac:dyDescent="0.25">
      <c r="A2" s="189" t="s">
        <v>258</v>
      </c>
    </row>
    <row r="3" spans="1:16" ht="20.100000000000001" customHeight="1" x14ac:dyDescent="0.25">
      <c r="A3" s="783" t="s">
        <v>244</v>
      </c>
      <c r="B3" s="784" t="s">
        <v>259</v>
      </c>
      <c r="C3" s="784"/>
      <c r="D3" s="784"/>
      <c r="E3" s="784"/>
      <c r="F3" s="784"/>
      <c r="G3" s="784"/>
      <c r="H3" s="784"/>
      <c r="I3" s="784"/>
      <c r="J3" s="784"/>
      <c r="K3" s="784"/>
      <c r="L3" s="784"/>
      <c r="M3" s="784"/>
      <c r="N3" s="784"/>
      <c r="O3" s="784"/>
      <c r="P3" s="784"/>
    </row>
    <row r="4" spans="1:16" ht="20.100000000000001" customHeight="1" x14ac:dyDescent="0.25">
      <c r="A4" s="783"/>
      <c r="B4" s="784" t="s">
        <v>260</v>
      </c>
      <c r="C4" s="784"/>
      <c r="D4" s="784"/>
      <c r="E4" s="784"/>
      <c r="F4" s="784"/>
      <c r="G4" s="784"/>
      <c r="H4" s="784"/>
      <c r="I4" s="784"/>
      <c r="J4" s="784"/>
      <c r="K4" s="784"/>
      <c r="L4" s="784"/>
      <c r="M4" s="784"/>
      <c r="N4" s="784"/>
      <c r="O4" s="784"/>
      <c r="P4" s="784"/>
    </row>
    <row r="5" spans="1:16" ht="20.100000000000001" customHeight="1" x14ac:dyDescent="0.25">
      <c r="A5" s="783"/>
      <c r="B5" s="784" t="s">
        <v>261</v>
      </c>
      <c r="C5" s="784"/>
      <c r="D5" s="784"/>
      <c r="E5" s="784"/>
      <c r="F5" s="784"/>
      <c r="G5" s="784"/>
      <c r="H5" s="784"/>
      <c r="I5" s="784"/>
      <c r="J5" s="784"/>
      <c r="K5" s="784"/>
      <c r="L5" s="784"/>
      <c r="M5" s="784"/>
      <c r="N5" s="784"/>
      <c r="O5" s="784"/>
      <c r="P5" s="784"/>
    </row>
    <row r="6" spans="1:16" ht="20.100000000000001" customHeight="1" x14ac:dyDescent="0.25">
      <c r="A6" s="783"/>
      <c r="B6" s="784" t="s">
        <v>262</v>
      </c>
      <c r="C6" s="784"/>
      <c r="D6" s="784"/>
      <c r="E6" s="784"/>
      <c r="F6" s="784"/>
      <c r="G6" s="784"/>
      <c r="H6" s="784"/>
      <c r="I6" s="784"/>
      <c r="J6" s="784"/>
      <c r="K6" s="784"/>
      <c r="L6" s="784"/>
      <c r="M6" s="784"/>
      <c r="N6" s="784"/>
      <c r="O6" s="784"/>
      <c r="P6" s="784"/>
    </row>
    <row r="7" spans="1:16" ht="20.100000000000001" customHeight="1" x14ac:dyDescent="0.25">
      <c r="A7" s="783"/>
      <c r="B7" s="784" t="s">
        <v>263</v>
      </c>
      <c r="C7" s="784"/>
      <c r="D7" s="784"/>
      <c r="E7" s="784"/>
      <c r="F7" s="784"/>
      <c r="G7" s="784"/>
      <c r="H7" s="784"/>
      <c r="I7" s="784"/>
      <c r="J7" s="784"/>
      <c r="K7" s="784"/>
      <c r="L7" s="784"/>
      <c r="M7" s="784"/>
      <c r="N7" s="784"/>
      <c r="O7" s="784"/>
      <c r="P7" s="784"/>
    </row>
    <row r="8" spans="1:16" ht="20.100000000000001" customHeight="1" x14ac:dyDescent="0.25">
      <c r="A8" s="783"/>
      <c r="B8" s="784" t="s">
        <v>264</v>
      </c>
      <c r="C8" s="784"/>
      <c r="D8" s="784"/>
      <c r="E8" s="784"/>
      <c r="F8" s="784"/>
      <c r="G8" s="784"/>
      <c r="H8" s="784"/>
      <c r="I8" s="784"/>
      <c r="J8" s="784"/>
      <c r="K8" s="784"/>
      <c r="L8" s="784"/>
      <c r="M8" s="784"/>
      <c r="N8" s="784"/>
      <c r="O8" s="784"/>
      <c r="P8" s="784"/>
    </row>
    <row r="9" spans="1:16" ht="20.100000000000001" customHeight="1" x14ac:dyDescent="0.25">
      <c r="A9" s="783"/>
      <c r="B9" s="784" t="s">
        <v>265</v>
      </c>
      <c r="C9" s="784"/>
      <c r="D9" s="784"/>
      <c r="E9" s="784"/>
      <c r="F9" s="784"/>
      <c r="G9" s="784"/>
      <c r="H9" s="784"/>
      <c r="I9" s="784"/>
      <c r="J9" s="784"/>
      <c r="K9" s="784"/>
      <c r="L9" s="784"/>
      <c r="M9" s="784"/>
      <c r="N9" s="784"/>
      <c r="O9" s="784"/>
      <c r="P9" s="784"/>
    </row>
    <row r="10" spans="1:16" ht="20.100000000000001" customHeight="1" x14ac:dyDescent="0.25">
      <c r="A10" s="783"/>
      <c r="B10" s="784" t="s">
        <v>266</v>
      </c>
      <c r="C10" s="784"/>
      <c r="D10" s="784"/>
      <c r="E10" s="784"/>
      <c r="F10" s="784"/>
      <c r="G10" s="784"/>
      <c r="H10" s="784"/>
      <c r="I10" s="784"/>
      <c r="J10" s="784"/>
      <c r="K10" s="784"/>
      <c r="L10" s="784"/>
      <c r="M10" s="784"/>
      <c r="N10" s="784"/>
      <c r="O10" s="784"/>
      <c r="P10" s="784"/>
    </row>
    <row r="11" spans="1:16" ht="15" customHeight="1" x14ac:dyDescent="0.25">
      <c r="A11" s="43"/>
      <c r="B11" s="44"/>
    </row>
    <row r="12" spans="1:16" ht="15" customHeight="1" x14ac:dyDescent="0.25">
      <c r="A12" s="43"/>
      <c r="B12" s="44"/>
    </row>
    <row r="13" spans="1:16" ht="15" customHeight="1" x14ac:dyDescent="0.25">
      <c r="A13" s="43"/>
      <c r="B13" s="47"/>
    </row>
  </sheetData>
  <mergeCells count="9">
    <mergeCell ref="A3:A10"/>
    <mergeCell ref="B9:P9"/>
    <mergeCell ref="B10:P10"/>
    <mergeCell ref="B3:P3"/>
    <mergeCell ref="B4:P4"/>
    <mergeCell ref="B5:P5"/>
    <mergeCell ref="B6:P6"/>
    <mergeCell ref="B7:P7"/>
    <mergeCell ref="B8:P8"/>
  </mergeCells>
  <phoneticPr fontId="2" type="noConversion"/>
  <hyperlinks>
    <hyperlink ref="B3:P3" location="'1 '!A1" display="Table 1: Summary of student numbers, 2020" xr:uid="{00000000-0004-0000-0000-000000000000}"/>
    <hyperlink ref="B4:P4" location="'2'!A1" display="Table 2: Summary of student numbers - Public Universities, 2020" xr:uid="{00000000-0004-0000-0000-000001000000}"/>
    <hyperlink ref="B5:P5" location="'3'!A1" display="Table 3: Summary of student numbers - Private Universities and Non-University Higher Education Institutions, 2020" xr:uid="{00000000-0004-0000-0000-000002000000}"/>
    <hyperlink ref="B6:P6" location="'4'!A1" display="Table 4: Summary of student numbers - List of  Higher Education Institutions, 2020" xr:uid="{00000000-0004-0000-0000-000003000000}"/>
    <hyperlink ref="B7:P7" location="'4'!A1" display="Table 5: Summary of  student load (EFTSL), 2020" xr:uid="{00000000-0004-0000-0000-000004000000}"/>
    <hyperlink ref="B8:P8" location="'6'!A1" display="Table 6: Summary of student load (EFTSL) - Public Universities, 2020" xr:uid="{00000000-0004-0000-0000-000005000000}"/>
    <hyperlink ref="B9:P9" location="'7'!A1" display="Table 7: Summary of student load (EFTSL) - Private Universities and Non-University Higher Education Institutions, 2020" xr:uid="{00000000-0004-0000-0000-000006000000}"/>
    <hyperlink ref="B10:P10" location="'8'!A1" display="Table 8: Summary of student load (EFTSL)  - List of Higher Education Institutions, 2020" xr:uid="{00000000-0004-0000-0000-000007000000}"/>
  </hyperlinks>
  <pageMargins left="0.31496062992125984" right="0.31496062992125984" top="0.39370078740157483" bottom="0.19685039370078741" header="0" footer="0"/>
  <pageSetup scale="6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0">
    <pageSetUpPr fitToPage="1"/>
  </sheetPr>
  <dimension ref="A1:Q136"/>
  <sheetViews>
    <sheetView showGridLines="0" zoomScaleNormal="100" workbookViewId="0"/>
  </sheetViews>
  <sheetFormatPr defaultColWidth="9.109375" defaultRowHeight="15" customHeight="1" x14ac:dyDescent="0.25"/>
  <cols>
    <col min="1" max="1" width="23.6640625" style="33" customWidth="1"/>
    <col min="2" max="2" width="88.88671875" style="6" customWidth="1"/>
    <col min="3" max="3" width="8.88671875" style="33" customWidth="1"/>
    <col min="4" max="4" width="9.88671875" style="33" customWidth="1"/>
    <col min="5" max="5" width="9" style="18" customWidth="1"/>
    <col min="6" max="6" width="9.6640625" style="396" customWidth="1"/>
    <col min="7" max="7" width="1.33203125" style="33" customWidth="1"/>
    <col min="8" max="8" width="10" style="33" customWidth="1"/>
    <col min="9" max="9" width="9.88671875" style="33" customWidth="1"/>
    <col min="10" max="10" width="9" style="18" customWidth="1"/>
    <col min="11" max="11" width="9.6640625" style="128" customWidth="1"/>
    <col min="12" max="16384" width="9.109375" style="33"/>
  </cols>
  <sheetData>
    <row r="1" spans="1:13" ht="15" customHeight="1" x14ac:dyDescent="0.25">
      <c r="A1" s="38" t="s">
        <v>113</v>
      </c>
      <c r="E1" s="33"/>
      <c r="J1" s="33"/>
      <c r="K1" s="396"/>
    </row>
    <row r="2" spans="1:13" s="229" customFormat="1" ht="30" customHeight="1" x14ac:dyDescent="0.25">
      <c r="A2" s="224" t="s">
        <v>259</v>
      </c>
      <c r="B2" s="230"/>
      <c r="E2" s="291"/>
      <c r="F2" s="404"/>
      <c r="J2" s="291"/>
      <c r="K2" s="397"/>
    </row>
    <row r="3" spans="1:13" ht="15" customHeight="1" x14ac:dyDescent="0.25">
      <c r="A3" s="191"/>
      <c r="B3" s="311"/>
      <c r="C3" s="788" t="s">
        <v>0</v>
      </c>
      <c r="D3" s="788"/>
      <c r="E3" s="788"/>
      <c r="F3" s="788"/>
      <c r="G3" s="2"/>
      <c r="H3" s="788" t="s">
        <v>1</v>
      </c>
      <c r="I3" s="788"/>
      <c r="J3" s="788"/>
      <c r="K3" s="788"/>
    </row>
    <row r="4" spans="1:13" ht="15" customHeight="1" x14ac:dyDescent="0.25">
      <c r="A4" s="36"/>
      <c r="B4" s="312"/>
      <c r="C4" s="10">
        <v>2020</v>
      </c>
      <c r="D4" s="789">
        <v>2021</v>
      </c>
      <c r="E4" s="789"/>
      <c r="F4" s="790" t="s">
        <v>270</v>
      </c>
      <c r="G4" s="10"/>
      <c r="H4" s="153">
        <v>2020</v>
      </c>
      <c r="I4" s="789">
        <v>2021</v>
      </c>
      <c r="J4" s="789"/>
      <c r="K4" s="790" t="s">
        <v>270</v>
      </c>
    </row>
    <row r="5" spans="1:13" ht="15" customHeight="1" x14ac:dyDescent="0.25">
      <c r="A5" s="83" t="s">
        <v>151</v>
      </c>
      <c r="B5" s="227"/>
      <c r="C5" s="11" t="s">
        <v>97</v>
      </c>
      <c r="D5" s="11" t="s">
        <v>97</v>
      </c>
      <c r="E5" s="12" t="s">
        <v>98</v>
      </c>
      <c r="F5" s="791"/>
      <c r="G5" s="11"/>
      <c r="H5" s="11" t="s">
        <v>97</v>
      </c>
      <c r="I5" s="11" t="s">
        <v>97</v>
      </c>
      <c r="J5" s="12" t="s">
        <v>98</v>
      </c>
      <c r="K5" s="791"/>
    </row>
    <row r="6" spans="1:13" ht="15" customHeight="1" x14ac:dyDescent="0.25">
      <c r="A6" s="786" t="s">
        <v>99</v>
      </c>
      <c r="B6" s="231" t="s">
        <v>2</v>
      </c>
      <c r="C6" s="232">
        <v>10776</v>
      </c>
      <c r="D6" s="232">
        <v>10991</v>
      </c>
      <c r="E6" s="195">
        <f>D6/$D$27</f>
        <v>1.8290440411705484E-2</v>
      </c>
      <c r="F6" s="398">
        <f>(D6-C6)/C6</f>
        <v>1.9951744617668892E-2</v>
      </c>
      <c r="G6" s="196"/>
      <c r="H6" s="233">
        <v>58110</v>
      </c>
      <c r="I6" s="232">
        <v>56623</v>
      </c>
      <c r="J6" s="195">
        <f>I6/$I$27</f>
        <v>3.5332555833650012E-2</v>
      </c>
      <c r="K6" s="398">
        <f>(I6-H6)/H6</f>
        <v>-2.5589399414902771E-2</v>
      </c>
    </row>
    <row r="7" spans="1:13" ht="15" customHeight="1" x14ac:dyDescent="0.25">
      <c r="A7" s="786"/>
      <c r="B7" s="234" t="s">
        <v>3</v>
      </c>
      <c r="C7" s="48">
        <v>106</v>
      </c>
      <c r="D7" s="48">
        <v>118</v>
      </c>
      <c r="E7" s="27">
        <f t="shared" ref="E7:E27" si="0">D7/$D$27</f>
        <v>1.9636720667648503E-4</v>
      </c>
      <c r="F7" s="102">
        <f t="shared" ref="F7:F31" si="1">(D7-C7)/C7</f>
        <v>0.11320754716981132</v>
      </c>
      <c r="G7" s="9"/>
      <c r="H7" s="49">
        <v>229</v>
      </c>
      <c r="I7" s="48">
        <v>238</v>
      </c>
      <c r="J7" s="27">
        <f t="shared" ref="J7:J27" si="2">I7/$I$27</f>
        <v>1.4851117546595382E-4</v>
      </c>
      <c r="K7" s="102">
        <f t="shared" ref="K7:K12" si="3">(I7-H7)/H7</f>
        <v>3.9301310043668124E-2</v>
      </c>
    </row>
    <row r="8" spans="1:13" ht="15" customHeight="1" x14ac:dyDescent="0.25">
      <c r="A8" s="786"/>
      <c r="B8" s="234" t="s">
        <v>146</v>
      </c>
      <c r="C8" s="48">
        <v>2970</v>
      </c>
      <c r="D8" s="48">
        <v>3366</v>
      </c>
      <c r="E8" s="27">
        <f t="shared" si="0"/>
        <v>5.601457776890242E-3</v>
      </c>
      <c r="F8" s="102">
        <f t="shared" si="1"/>
        <v>0.13333333333333333</v>
      </c>
      <c r="G8" s="9"/>
      <c r="H8" s="49">
        <v>8851</v>
      </c>
      <c r="I8" s="48">
        <v>11926</v>
      </c>
      <c r="J8" s="27">
        <f t="shared" si="2"/>
        <v>7.4417826832225429E-3</v>
      </c>
      <c r="K8" s="102">
        <f t="shared" si="3"/>
        <v>0.34741837080555871</v>
      </c>
    </row>
    <row r="9" spans="1:13" ht="15" customHeight="1" x14ac:dyDescent="0.25">
      <c r="A9" s="786"/>
      <c r="B9" s="234" t="s">
        <v>4</v>
      </c>
      <c r="C9" s="48">
        <v>3255</v>
      </c>
      <c r="D9" s="48">
        <v>2889</v>
      </c>
      <c r="E9" s="27">
        <f t="shared" si="0"/>
        <v>4.8076683058336034E-3</v>
      </c>
      <c r="F9" s="102">
        <f t="shared" si="1"/>
        <v>-0.11244239631336406</v>
      </c>
      <c r="G9" s="8"/>
      <c r="H9" s="49">
        <v>8227</v>
      </c>
      <c r="I9" s="48">
        <v>8272</v>
      </c>
      <c r="J9" s="27">
        <f t="shared" si="2"/>
        <v>5.1616993422452517E-3</v>
      </c>
      <c r="K9" s="102">
        <f t="shared" si="3"/>
        <v>5.4697945788258172E-3</v>
      </c>
    </row>
    <row r="10" spans="1:13" ht="15" customHeight="1" x14ac:dyDescent="0.25">
      <c r="A10" s="786"/>
      <c r="B10" s="234" t="s">
        <v>5</v>
      </c>
      <c r="C10" s="48">
        <v>137452</v>
      </c>
      <c r="D10" s="48">
        <v>117381</v>
      </c>
      <c r="E10" s="27">
        <f t="shared" si="0"/>
        <v>0.19533711090586856</v>
      </c>
      <c r="F10" s="102">
        <f t="shared" si="1"/>
        <v>-0.14602188400314292</v>
      </c>
      <c r="G10" s="8"/>
      <c r="H10" s="49">
        <v>331688</v>
      </c>
      <c r="I10" s="48">
        <v>308403</v>
      </c>
      <c r="J10" s="27">
        <f t="shared" si="2"/>
        <v>0.19244240355977543</v>
      </c>
      <c r="K10" s="102">
        <f t="shared" si="3"/>
        <v>-7.0201514676442922E-2</v>
      </c>
    </row>
    <row r="11" spans="1:13" ht="15" customHeight="1" x14ac:dyDescent="0.25">
      <c r="A11" s="786"/>
      <c r="B11" s="234" t="s">
        <v>6</v>
      </c>
      <c r="C11" s="48">
        <v>220</v>
      </c>
      <c r="D11" s="48">
        <v>101</v>
      </c>
      <c r="E11" s="27">
        <f t="shared" si="0"/>
        <v>1.6807701588411006E-4</v>
      </c>
      <c r="F11" s="102">
        <f t="shared" si="1"/>
        <v>-0.54090909090909089</v>
      </c>
      <c r="G11" s="30"/>
      <c r="H11" s="49">
        <v>248</v>
      </c>
      <c r="I11" s="48">
        <v>130</v>
      </c>
      <c r="J11" s="27">
        <f t="shared" si="2"/>
        <v>8.1119549624260486E-5</v>
      </c>
      <c r="K11" s="102">
        <f t="shared" si="3"/>
        <v>-0.47580645161290325</v>
      </c>
    </row>
    <row r="12" spans="1:13" ht="15" customHeight="1" x14ac:dyDescent="0.25">
      <c r="A12" s="786"/>
      <c r="B12" s="234" t="s">
        <v>7</v>
      </c>
      <c r="C12" s="48">
        <v>13228</v>
      </c>
      <c r="D12" s="48">
        <v>11687</v>
      </c>
      <c r="E12" s="27">
        <f t="shared" si="0"/>
        <v>1.9448674105322715E-2</v>
      </c>
      <c r="F12" s="102">
        <f t="shared" si="1"/>
        <v>-0.11649531297248261</v>
      </c>
      <c r="G12" s="8"/>
      <c r="H12" s="49">
        <v>22967</v>
      </c>
      <c r="I12" s="48">
        <v>23467</v>
      </c>
      <c r="J12" s="27">
        <f t="shared" si="2"/>
        <v>1.464332670025016E-2</v>
      </c>
      <c r="K12" s="102">
        <f t="shared" si="3"/>
        <v>2.1770366177559106E-2</v>
      </c>
    </row>
    <row r="13" spans="1:13" ht="15" customHeight="1" x14ac:dyDescent="0.25">
      <c r="A13" s="786"/>
      <c r="B13" s="234" t="s">
        <v>8</v>
      </c>
      <c r="C13" s="48">
        <v>11029</v>
      </c>
      <c r="D13" s="48">
        <v>10855</v>
      </c>
      <c r="E13" s="27">
        <f t="shared" si="0"/>
        <v>1.8064118885366482E-2</v>
      </c>
      <c r="F13" s="102">
        <f t="shared" si="1"/>
        <v>-1.5776588992655726E-2</v>
      </c>
      <c r="G13" s="8"/>
      <c r="H13" s="49">
        <v>15199</v>
      </c>
      <c r="I13" s="48">
        <v>15241</v>
      </c>
      <c r="J13" s="27">
        <f t="shared" si="2"/>
        <v>9.5103311986411854E-3</v>
      </c>
      <c r="K13" s="102">
        <f t="shared" ref="K13:K72" si="4">IF(ISERROR((I13-H13)/H13),".",(I13-H13)/H13)</f>
        <v>2.7633396934008815E-3</v>
      </c>
    </row>
    <row r="14" spans="1:13" ht="15" customHeight="1" x14ac:dyDescent="0.25">
      <c r="A14" s="786"/>
      <c r="B14" s="234" t="s">
        <v>9</v>
      </c>
      <c r="C14" s="48">
        <v>38568</v>
      </c>
      <c r="D14" s="48">
        <v>40857</v>
      </c>
      <c r="E14" s="27">
        <f t="shared" si="0"/>
        <v>6.7991313247297874E-2</v>
      </c>
      <c r="F14" s="102">
        <f t="shared" si="1"/>
        <v>5.9349719975108899E-2</v>
      </c>
      <c r="G14" s="8"/>
      <c r="H14" s="49">
        <v>51129</v>
      </c>
      <c r="I14" s="48">
        <v>57418</v>
      </c>
      <c r="J14" s="27">
        <f t="shared" si="2"/>
        <v>3.5828633079429142E-2</v>
      </c>
      <c r="K14" s="102">
        <f t="shared" si="4"/>
        <v>0.12300260126347083</v>
      </c>
    </row>
    <row r="15" spans="1:13" ht="15" customHeight="1" x14ac:dyDescent="0.25">
      <c r="A15" s="786"/>
      <c r="B15" s="235" t="s">
        <v>118</v>
      </c>
      <c r="C15" s="50">
        <v>217604</v>
      </c>
      <c r="D15" s="50">
        <v>198245</v>
      </c>
      <c r="E15" s="15">
        <f t="shared" si="0"/>
        <v>0.32990522786084553</v>
      </c>
      <c r="F15" s="325">
        <f t="shared" si="1"/>
        <v>-8.8964357272844255E-2</v>
      </c>
      <c r="G15" s="13"/>
      <c r="H15" s="51">
        <v>496648</v>
      </c>
      <c r="I15" s="50">
        <v>481718</v>
      </c>
      <c r="J15" s="15">
        <f t="shared" si="2"/>
        <v>0.30059036312230397</v>
      </c>
      <c r="K15" s="325">
        <f t="shared" si="4"/>
        <v>-3.0061532513973678E-2</v>
      </c>
    </row>
    <row r="16" spans="1:13" ht="15" customHeight="1" x14ac:dyDescent="0.25">
      <c r="A16" s="786"/>
      <c r="B16" s="234" t="s">
        <v>10</v>
      </c>
      <c r="C16" s="48">
        <v>1765</v>
      </c>
      <c r="D16" s="48">
        <v>1407</v>
      </c>
      <c r="E16" s="27">
        <f t="shared" si="0"/>
        <v>2.3414293202865628E-3</v>
      </c>
      <c r="F16" s="102">
        <f t="shared" si="1"/>
        <v>-0.20283286118980171</v>
      </c>
      <c r="G16" s="8"/>
      <c r="H16" s="49">
        <v>5234</v>
      </c>
      <c r="I16" s="48">
        <v>4754</v>
      </c>
      <c r="J16" s="27">
        <f t="shared" si="2"/>
        <v>2.9664795301056488E-3</v>
      </c>
      <c r="K16" s="102">
        <f t="shared" si="4"/>
        <v>-9.1708062667176155E-2</v>
      </c>
      <c r="M16" s="104"/>
    </row>
    <row r="17" spans="1:13" ht="15" customHeight="1" x14ac:dyDescent="0.25">
      <c r="A17" s="786"/>
      <c r="B17" s="234" t="s">
        <v>11</v>
      </c>
      <c r="C17" s="48">
        <v>37857</v>
      </c>
      <c r="D17" s="48">
        <v>42533</v>
      </c>
      <c r="E17" s="27">
        <f t="shared" si="0"/>
        <v>7.0780393233652011E-2</v>
      </c>
      <c r="F17" s="102">
        <f t="shared" si="1"/>
        <v>0.12351744723564995</v>
      </c>
      <c r="G17" s="8"/>
      <c r="H17" s="49">
        <v>130148</v>
      </c>
      <c r="I17" s="48">
        <v>136914</v>
      </c>
      <c r="J17" s="27">
        <f t="shared" si="2"/>
        <v>8.5433861671199998E-2</v>
      </c>
      <c r="K17" s="102">
        <f t="shared" si="4"/>
        <v>5.1986968681808403E-2</v>
      </c>
    </row>
    <row r="18" spans="1:13" ht="15" customHeight="1" x14ac:dyDescent="0.25">
      <c r="A18" s="786"/>
      <c r="B18" s="234" t="s">
        <v>12</v>
      </c>
      <c r="C18" s="48">
        <v>297259</v>
      </c>
      <c r="D18" s="48">
        <v>287505</v>
      </c>
      <c r="E18" s="27">
        <f t="shared" si="0"/>
        <v>0.47844537080951549</v>
      </c>
      <c r="F18" s="102">
        <f t="shared" si="1"/>
        <v>-3.2813136019430866E-2</v>
      </c>
      <c r="G18" s="8"/>
      <c r="H18" s="49">
        <v>871652</v>
      </c>
      <c r="I18" s="48">
        <v>874743</v>
      </c>
      <c r="J18" s="27">
        <f t="shared" si="2"/>
        <v>0.54583660151518842</v>
      </c>
      <c r="K18" s="102">
        <f t="shared" si="4"/>
        <v>3.5461399732920934E-3</v>
      </c>
    </row>
    <row r="19" spans="1:13" ht="15" customHeight="1" x14ac:dyDescent="0.25">
      <c r="A19" s="786"/>
      <c r="B19" s="234" t="s">
        <v>13</v>
      </c>
      <c r="C19" s="48">
        <v>5652</v>
      </c>
      <c r="D19" s="48">
        <v>6038</v>
      </c>
      <c r="E19" s="27">
        <f t="shared" si="0"/>
        <v>1.004801011790353E-2</v>
      </c>
      <c r="F19" s="102">
        <f t="shared" si="1"/>
        <v>6.8294409058740263E-2</v>
      </c>
      <c r="G19" s="8"/>
      <c r="H19" s="49">
        <v>12086</v>
      </c>
      <c r="I19" s="48">
        <v>12730</v>
      </c>
      <c r="J19" s="27">
        <f t="shared" si="2"/>
        <v>7.9434758978218153E-3</v>
      </c>
      <c r="K19" s="102">
        <f t="shared" si="4"/>
        <v>5.3284792321694523E-2</v>
      </c>
    </row>
    <row r="20" spans="1:13" ht="15" customHeight="1" x14ac:dyDescent="0.25">
      <c r="A20" s="786"/>
      <c r="B20" s="234" t="s">
        <v>14</v>
      </c>
      <c r="C20" s="48">
        <v>1522</v>
      </c>
      <c r="D20" s="48">
        <v>1062</v>
      </c>
      <c r="E20" s="27">
        <f t="shared" si="0"/>
        <v>1.7673048600883653E-3</v>
      </c>
      <c r="F20" s="102">
        <f t="shared" si="1"/>
        <v>-0.30223390275952694</v>
      </c>
      <c r="G20" s="8"/>
      <c r="H20" s="49">
        <v>2634</v>
      </c>
      <c r="I20" s="48">
        <v>2050</v>
      </c>
      <c r="J20" s="27">
        <f t="shared" si="2"/>
        <v>1.2791928979210307E-3</v>
      </c>
      <c r="K20" s="102">
        <f t="shared" si="4"/>
        <v>-0.2217160212604404</v>
      </c>
    </row>
    <row r="21" spans="1:13" ht="15" customHeight="1" x14ac:dyDescent="0.25">
      <c r="A21" s="786"/>
      <c r="B21" s="234" t="s">
        <v>15</v>
      </c>
      <c r="C21" s="48">
        <v>35842</v>
      </c>
      <c r="D21" s="48">
        <v>27583</v>
      </c>
      <c r="E21" s="27">
        <f t="shared" si="0"/>
        <v>4.5901666625063446E-2</v>
      </c>
      <c r="F21" s="102">
        <f t="shared" si="1"/>
        <v>-0.23042798950951399</v>
      </c>
      <c r="G21" s="8"/>
      <c r="H21" s="49">
        <v>52838</v>
      </c>
      <c r="I21" s="48">
        <v>45721</v>
      </c>
      <c r="J21" s="27">
        <f t="shared" si="2"/>
        <v>2.8529745602852413E-2</v>
      </c>
      <c r="K21" s="102">
        <f t="shared" si="4"/>
        <v>-0.13469472727960938</v>
      </c>
    </row>
    <row r="22" spans="1:13" ht="15" customHeight="1" x14ac:dyDescent="0.25">
      <c r="A22" s="786"/>
      <c r="B22" s="234" t="s">
        <v>250</v>
      </c>
      <c r="C22" s="48">
        <v>2153</v>
      </c>
      <c r="D22" s="48">
        <v>6771</v>
      </c>
      <c r="E22" s="27">
        <f t="shared" si="0"/>
        <v>1.1267816579715933E-2</v>
      </c>
      <c r="F22" s="102" t="s">
        <v>256</v>
      </c>
      <c r="G22" s="8"/>
      <c r="H22" s="49">
        <v>2165</v>
      </c>
      <c r="I22" s="48">
        <v>7028</v>
      </c>
      <c r="J22" s="27">
        <f t="shared" si="2"/>
        <v>4.385447651994636E-3</v>
      </c>
      <c r="K22" s="102">
        <f t="shared" si="4"/>
        <v>2.246189376443418</v>
      </c>
    </row>
    <row r="23" spans="1:13" ht="15" customHeight="1" x14ac:dyDescent="0.25">
      <c r="A23" s="786"/>
      <c r="B23" s="234" t="s">
        <v>16</v>
      </c>
      <c r="C23" s="48">
        <v>1080</v>
      </c>
      <c r="D23" s="48">
        <v>1126</v>
      </c>
      <c r="E23" s="27">
        <f t="shared" si="0"/>
        <v>1.8738091077773063E-3</v>
      </c>
      <c r="F23" s="102">
        <f t="shared" si="1"/>
        <v>4.2592592592592592E-2</v>
      </c>
      <c r="G23" s="8"/>
      <c r="H23" s="49">
        <v>1354</v>
      </c>
      <c r="I23" s="48">
        <v>1407</v>
      </c>
      <c r="J23" s="27">
        <f t="shared" si="2"/>
        <v>8.7796312554872696E-4</v>
      </c>
      <c r="K23" s="102">
        <f t="shared" si="4"/>
        <v>3.9143279172821267E-2</v>
      </c>
      <c r="M23" s="14"/>
    </row>
    <row r="24" spans="1:13" s="14" customFormat="1" ht="15" customHeight="1" x14ac:dyDescent="0.25">
      <c r="A24" s="786"/>
      <c r="B24" s="235" t="s">
        <v>119</v>
      </c>
      <c r="C24" s="50">
        <v>383130</v>
      </c>
      <c r="D24" s="50">
        <v>374025</v>
      </c>
      <c r="E24" s="15">
        <f t="shared" si="0"/>
        <v>0.62242580065400266</v>
      </c>
      <c r="F24" s="325">
        <f t="shared" si="1"/>
        <v>-2.3764779578733068E-2</v>
      </c>
      <c r="G24" s="13"/>
      <c r="H24" s="51">
        <v>1078111</v>
      </c>
      <c r="I24" s="50">
        <v>1085347</v>
      </c>
      <c r="J24" s="15">
        <f t="shared" si="2"/>
        <v>0.67725276789263267</v>
      </c>
      <c r="K24" s="325">
        <f t="shared" si="4"/>
        <v>6.7117393292527392E-3</v>
      </c>
      <c r="L24" s="33"/>
      <c r="M24" s="33"/>
    </row>
    <row r="25" spans="1:13" ht="15" customHeight="1" x14ac:dyDescent="0.25">
      <c r="A25" s="786"/>
      <c r="B25" s="234" t="s">
        <v>17</v>
      </c>
      <c r="C25" s="48">
        <v>26646</v>
      </c>
      <c r="D25" s="48">
        <v>20056</v>
      </c>
      <c r="E25" s="27">
        <f t="shared" si="0"/>
        <v>3.3375768619521899E-2</v>
      </c>
      <c r="F25" s="102">
        <f t="shared" si="1"/>
        <v>-0.24731667041957517</v>
      </c>
      <c r="G25" s="8"/>
      <c r="H25" s="49">
        <v>32634</v>
      </c>
      <c r="I25" s="48">
        <v>25659</v>
      </c>
      <c r="J25" s="27">
        <f t="shared" si="2"/>
        <v>1.6011127106222305E-2</v>
      </c>
      <c r="K25" s="102">
        <f t="shared" si="4"/>
        <v>-0.21373414230557089</v>
      </c>
    </row>
    <row r="26" spans="1:13" ht="15" customHeight="1" x14ac:dyDescent="0.25">
      <c r="A26" s="786"/>
      <c r="B26" s="234" t="s">
        <v>18</v>
      </c>
      <c r="C26" s="48">
        <v>13855</v>
      </c>
      <c r="D26" s="48">
        <v>8589</v>
      </c>
      <c r="E26" s="27">
        <f t="shared" si="0"/>
        <v>1.4293202865629915E-2</v>
      </c>
      <c r="F26" s="102">
        <f t="shared" si="1"/>
        <v>-0.38007939372067845</v>
      </c>
      <c r="G26" s="8"/>
      <c r="H26" s="49">
        <v>15474</v>
      </c>
      <c r="I26" s="48">
        <v>9849</v>
      </c>
      <c r="J26" s="27">
        <f t="shared" si="2"/>
        <v>6.145741878841089E-3</v>
      </c>
      <c r="K26" s="102">
        <f t="shared" si="4"/>
        <v>-0.36351298953082589</v>
      </c>
    </row>
    <row r="27" spans="1:13" ht="15" customHeight="1" x14ac:dyDescent="0.25">
      <c r="A27" s="786"/>
      <c r="B27" s="236" t="s">
        <v>19</v>
      </c>
      <c r="C27" s="237">
        <v>641235</v>
      </c>
      <c r="D27" s="237">
        <v>600915</v>
      </c>
      <c r="E27" s="16">
        <f t="shared" si="0"/>
        <v>1</v>
      </c>
      <c r="F27" s="151">
        <f t="shared" si="1"/>
        <v>-6.2878663828393647E-2</v>
      </c>
      <c r="G27" s="17"/>
      <c r="H27" s="238">
        <v>1622867</v>
      </c>
      <c r="I27" s="237">
        <v>1602573</v>
      </c>
      <c r="J27" s="16">
        <f t="shared" si="2"/>
        <v>1</v>
      </c>
      <c r="K27" s="151">
        <f t="shared" si="4"/>
        <v>-1.2505029678957056E-2</v>
      </c>
      <c r="L27" s="110"/>
    </row>
    <row r="28" spans="1:13" ht="15" customHeight="1" x14ac:dyDescent="0.25">
      <c r="A28" s="795" t="s">
        <v>275</v>
      </c>
      <c r="B28" s="231" t="s">
        <v>20</v>
      </c>
      <c r="C28" s="239">
        <v>270200</v>
      </c>
      <c r="D28" s="406">
        <v>247699</v>
      </c>
      <c r="E28" s="201">
        <f>D28/$D$31</f>
        <v>0.41220305700473442</v>
      </c>
      <c r="F28" s="407">
        <f t="shared" si="1"/>
        <v>-8.3275351591413763E-2</v>
      </c>
      <c r="G28" s="214"/>
      <c r="H28" s="408">
        <v>705779</v>
      </c>
      <c r="I28" s="408">
        <v>682614</v>
      </c>
      <c r="J28" s="195">
        <f>I28/$I$31</f>
        <v>0.42594877113242269</v>
      </c>
      <c r="K28" s="398">
        <f t="shared" si="4"/>
        <v>-3.2821889004915138E-2</v>
      </c>
    </row>
    <row r="29" spans="1:13" ht="15" customHeight="1" x14ac:dyDescent="0.25">
      <c r="A29" s="796"/>
      <c r="B29" s="234" t="s">
        <v>249</v>
      </c>
      <c r="C29" s="172">
        <v>370120</v>
      </c>
      <c r="D29" s="409">
        <v>351542</v>
      </c>
      <c r="E29" s="107">
        <f>D29/$D$31</f>
        <v>0.58501119126665169</v>
      </c>
      <c r="F29" s="211">
        <f t="shared" si="1"/>
        <v>-5.0194531503296232E-2</v>
      </c>
      <c r="G29" s="29"/>
      <c r="H29" s="410">
        <v>915344</v>
      </c>
      <c r="I29" s="410">
        <v>916907</v>
      </c>
      <c r="J29" s="27">
        <f>I29/$I$31</f>
        <v>0.57214679144101388</v>
      </c>
      <c r="K29" s="102">
        <f t="shared" si="4"/>
        <v>1.7075547553706584E-3</v>
      </c>
    </row>
    <row r="30" spans="1:13" ht="15" customHeight="1" x14ac:dyDescent="0.25">
      <c r="A30" s="796"/>
      <c r="B30" s="234" t="s">
        <v>251</v>
      </c>
      <c r="C30" s="172">
        <v>910</v>
      </c>
      <c r="D30" s="409">
        <v>1633</v>
      </c>
      <c r="E30" s="107">
        <f>D30/$D$31</f>
        <v>2.7175224449381358E-3</v>
      </c>
      <c r="F30" s="211">
        <f t="shared" ref="F30" si="5">(D30-C30)/C30</f>
        <v>0.79450549450549446</v>
      </c>
      <c r="G30" s="29"/>
      <c r="H30" s="410">
        <v>1738</v>
      </c>
      <c r="I30" s="410">
        <v>2982</v>
      </c>
      <c r="J30" s="27">
        <f>I30/$I$31</f>
        <v>1.8607576690734212E-3</v>
      </c>
      <c r="K30" s="102">
        <f t="shared" si="4"/>
        <v>0.71576524741081704</v>
      </c>
    </row>
    <row r="31" spans="1:13" s="14" customFormat="1" ht="15" customHeight="1" x14ac:dyDescent="0.25">
      <c r="A31" s="797"/>
      <c r="B31" s="236" t="s">
        <v>19</v>
      </c>
      <c r="C31" s="240">
        <v>641235</v>
      </c>
      <c r="D31" s="411">
        <v>600915</v>
      </c>
      <c r="E31" s="412">
        <f>D31/$D$31</f>
        <v>1</v>
      </c>
      <c r="F31" s="401">
        <f t="shared" si="1"/>
        <v>-6.2878663828393647E-2</v>
      </c>
      <c r="G31" s="204"/>
      <c r="H31" s="413">
        <v>1622867</v>
      </c>
      <c r="I31" s="413">
        <v>1602573</v>
      </c>
      <c r="J31" s="16">
        <f>I31/$I$31</f>
        <v>1</v>
      </c>
      <c r="K31" s="151">
        <f t="shared" si="4"/>
        <v>-1.2505029678957056E-2</v>
      </c>
    </row>
    <row r="32" spans="1:13" ht="15" customHeight="1" x14ac:dyDescent="0.25">
      <c r="A32" s="786" t="s">
        <v>276</v>
      </c>
      <c r="B32" s="231" t="s">
        <v>21</v>
      </c>
      <c r="C32" s="241">
        <v>374180</v>
      </c>
      <c r="D32" s="414">
        <v>307596</v>
      </c>
      <c r="E32" s="201">
        <f>D32/$D$35</f>
        <v>0.51187938393949228</v>
      </c>
      <c r="F32" s="407">
        <f t="shared" ref="F32:F48" si="6">IF(ISERROR((D32-C32)/C32),".",(D32-C32)/C32)</f>
        <v>-0.17794644288844941</v>
      </c>
      <c r="G32" s="214"/>
      <c r="H32" s="415">
        <v>983253</v>
      </c>
      <c r="I32" s="415">
        <v>844426</v>
      </c>
      <c r="J32" s="195">
        <f>I32/$I$35</f>
        <v>0.52691889854627527</v>
      </c>
      <c r="K32" s="398">
        <f t="shared" si="4"/>
        <v>-0.14119153463045625</v>
      </c>
    </row>
    <row r="33" spans="1:12" ht="15" customHeight="1" x14ac:dyDescent="0.25">
      <c r="A33" s="786"/>
      <c r="B33" s="234" t="s">
        <v>22</v>
      </c>
      <c r="C33" s="52">
        <v>164495</v>
      </c>
      <c r="D33" s="416">
        <v>171431</v>
      </c>
      <c r="E33" s="107">
        <f>D33/$D$35</f>
        <v>0.28528327633691952</v>
      </c>
      <c r="F33" s="211">
        <f t="shared" si="6"/>
        <v>4.2165415362169063E-2</v>
      </c>
      <c r="G33" s="29"/>
      <c r="H33" s="417">
        <v>330100</v>
      </c>
      <c r="I33" s="417">
        <v>385374</v>
      </c>
      <c r="J33" s="27">
        <f>I33/$I$35</f>
        <v>0.24047204089922894</v>
      </c>
      <c r="K33" s="102">
        <f t="shared" si="4"/>
        <v>0.16744622841563161</v>
      </c>
    </row>
    <row r="34" spans="1:12" ht="15" customHeight="1" x14ac:dyDescent="0.25">
      <c r="A34" s="786"/>
      <c r="B34" s="234" t="s">
        <v>23</v>
      </c>
      <c r="C34" s="52">
        <v>101895</v>
      </c>
      <c r="D34" s="416">
        <v>121694</v>
      </c>
      <c r="E34" s="107">
        <f>D34/$D$35</f>
        <v>0.2025144987227811</v>
      </c>
      <c r="F34" s="211">
        <f t="shared" si="6"/>
        <v>0.19430786594042887</v>
      </c>
      <c r="G34" s="29"/>
      <c r="H34" s="417">
        <v>308657</v>
      </c>
      <c r="I34" s="417">
        <v>372498</v>
      </c>
      <c r="J34" s="27">
        <f>I34/$I$35</f>
        <v>0.2324374615072137</v>
      </c>
      <c r="K34" s="102">
        <f t="shared" si="4"/>
        <v>0.20683477128333394</v>
      </c>
    </row>
    <row r="35" spans="1:12" s="14" customFormat="1" ht="15" customHeight="1" x14ac:dyDescent="0.25">
      <c r="A35" s="786"/>
      <c r="B35" s="236" t="s">
        <v>19</v>
      </c>
      <c r="C35" s="242">
        <v>641235</v>
      </c>
      <c r="D35" s="418">
        <v>600915</v>
      </c>
      <c r="E35" s="412">
        <f>D35/$D$35</f>
        <v>1</v>
      </c>
      <c r="F35" s="401">
        <f t="shared" si="6"/>
        <v>-6.2878663828393647E-2</v>
      </c>
      <c r="G35" s="204"/>
      <c r="H35" s="419">
        <v>1622867</v>
      </c>
      <c r="I35" s="419">
        <v>1602573</v>
      </c>
      <c r="J35" s="16">
        <f>I35/$I$35</f>
        <v>1</v>
      </c>
      <c r="K35" s="151">
        <f t="shared" si="4"/>
        <v>-1.2505029678957056E-2</v>
      </c>
    </row>
    <row r="36" spans="1:12" ht="15" customHeight="1" x14ac:dyDescent="0.25">
      <c r="A36" s="786" t="s">
        <v>100</v>
      </c>
      <c r="B36" s="231" t="s">
        <v>24</v>
      </c>
      <c r="C36" s="243">
        <v>460506</v>
      </c>
      <c r="D36" s="420">
        <v>419993</v>
      </c>
      <c r="E36" s="201">
        <f>D36/$D$38</f>
        <v>0.69892247655658457</v>
      </c>
      <c r="F36" s="407">
        <f t="shared" si="6"/>
        <v>-8.7974966667100973E-2</v>
      </c>
      <c r="G36" s="214"/>
      <c r="H36" s="421">
        <v>1130836</v>
      </c>
      <c r="I36" s="421">
        <v>1083616</v>
      </c>
      <c r="J36" s="195">
        <f>I36/$I$38</f>
        <v>0.67617262988955884</v>
      </c>
      <c r="K36" s="398">
        <f t="shared" si="4"/>
        <v>-4.1756718038689959E-2</v>
      </c>
    </row>
    <row r="37" spans="1:12" ht="15" customHeight="1" x14ac:dyDescent="0.25">
      <c r="A37" s="786"/>
      <c r="B37" s="234" t="s">
        <v>25</v>
      </c>
      <c r="C37" s="173">
        <v>180729</v>
      </c>
      <c r="D37" s="422">
        <v>180922</v>
      </c>
      <c r="E37" s="107">
        <f t="shared" ref="E37:E38" si="7">D37/$D$38</f>
        <v>0.30107752344341548</v>
      </c>
      <c r="F37" s="211">
        <f t="shared" si="6"/>
        <v>1.0678972384066752E-3</v>
      </c>
      <c r="G37" s="29"/>
      <c r="H37" s="423">
        <v>492031</v>
      </c>
      <c r="I37" s="423">
        <v>518957</v>
      </c>
      <c r="J37" s="27">
        <f t="shared" ref="J37:J38" si="8">I37/$I$38</f>
        <v>0.32382737011044116</v>
      </c>
      <c r="K37" s="102">
        <f t="shared" si="4"/>
        <v>5.4724194207275555E-2</v>
      </c>
    </row>
    <row r="38" spans="1:12" s="14" customFormat="1" ht="15" customHeight="1" x14ac:dyDescent="0.25">
      <c r="A38" s="786"/>
      <c r="B38" s="236" t="s">
        <v>19</v>
      </c>
      <c r="C38" s="240">
        <v>641235</v>
      </c>
      <c r="D38" s="411">
        <v>600915</v>
      </c>
      <c r="E38" s="412">
        <f t="shared" si="7"/>
        <v>1</v>
      </c>
      <c r="F38" s="401">
        <f t="shared" si="6"/>
        <v>-6.2878663828393647E-2</v>
      </c>
      <c r="G38" s="204"/>
      <c r="H38" s="424">
        <v>1622867</v>
      </c>
      <c r="I38" s="424">
        <v>1602573</v>
      </c>
      <c r="J38" s="16">
        <f t="shared" si="8"/>
        <v>1</v>
      </c>
      <c r="K38" s="151">
        <f t="shared" si="4"/>
        <v>-1.2505029678957056E-2</v>
      </c>
    </row>
    <row r="39" spans="1:12" ht="15" customHeight="1" x14ac:dyDescent="0.25">
      <c r="A39" s="786" t="s">
        <v>277</v>
      </c>
      <c r="B39" s="231" t="s">
        <v>26</v>
      </c>
      <c r="C39" s="244">
        <v>10407</v>
      </c>
      <c r="D39" s="425">
        <v>10513</v>
      </c>
      <c r="E39" s="201">
        <f>D39/$D$42</f>
        <v>1.7494986811778704E-2</v>
      </c>
      <c r="F39" s="407">
        <f t="shared" si="6"/>
        <v>1.0185452099548381E-2</v>
      </c>
      <c r="G39" s="214"/>
      <c r="H39" s="426">
        <v>22935</v>
      </c>
      <c r="I39" s="426">
        <v>23997</v>
      </c>
      <c r="J39" s="195">
        <f>I39/$I$42</f>
        <v>1.4974044864102915E-2</v>
      </c>
      <c r="K39" s="398">
        <f t="shared" si="4"/>
        <v>4.630477436232832E-2</v>
      </c>
    </row>
    <row r="40" spans="1:12" ht="15" customHeight="1" x14ac:dyDescent="0.25">
      <c r="A40" s="786"/>
      <c r="B40" s="234" t="s">
        <v>27</v>
      </c>
      <c r="C40" s="174">
        <v>594149</v>
      </c>
      <c r="D40" s="427">
        <v>565697</v>
      </c>
      <c r="E40" s="107">
        <f>D40/$D$42</f>
        <v>0.94139270945141995</v>
      </c>
      <c r="F40" s="211">
        <f t="shared" si="6"/>
        <v>-4.7886977845624581E-2</v>
      </c>
      <c r="G40" s="29"/>
      <c r="H40" s="428">
        <v>1526100</v>
      </c>
      <c r="I40" s="428">
        <v>1514608</v>
      </c>
      <c r="J40" s="27">
        <f>I40/$I$42</f>
        <v>0.94511014474847632</v>
      </c>
      <c r="K40" s="102">
        <f t="shared" si="4"/>
        <v>-7.5303060087805514E-3</v>
      </c>
    </row>
    <row r="41" spans="1:12" ht="15" customHeight="1" x14ac:dyDescent="0.25">
      <c r="A41" s="786"/>
      <c r="B41" s="234" t="s">
        <v>28</v>
      </c>
      <c r="C41" s="174">
        <v>36505</v>
      </c>
      <c r="D41" s="427">
        <v>24602</v>
      </c>
      <c r="E41" s="107">
        <f>D41/$D$42</f>
        <v>4.0940898463176986E-2</v>
      </c>
      <c r="F41" s="211">
        <f t="shared" si="6"/>
        <v>-0.32606492261334064</v>
      </c>
      <c r="G41" s="29"/>
      <c r="H41" s="428">
        <v>73351</v>
      </c>
      <c r="I41" s="428">
        <v>63858</v>
      </c>
      <c r="J41" s="27">
        <f>I41/$I$42</f>
        <v>3.984717076850789E-2</v>
      </c>
      <c r="K41" s="102">
        <f t="shared" si="4"/>
        <v>-0.12941882182928657</v>
      </c>
    </row>
    <row r="42" spans="1:12" s="14" customFormat="1" ht="15" customHeight="1" x14ac:dyDescent="0.25">
      <c r="A42" s="786"/>
      <c r="B42" s="236" t="s">
        <v>19</v>
      </c>
      <c r="C42" s="245">
        <v>641235</v>
      </c>
      <c r="D42" s="429">
        <v>600915</v>
      </c>
      <c r="E42" s="412">
        <f>D42/$D$42</f>
        <v>1</v>
      </c>
      <c r="F42" s="401">
        <f t="shared" si="6"/>
        <v>-6.2878663828393647E-2</v>
      </c>
      <c r="G42" s="204"/>
      <c r="H42" s="430">
        <v>1622867</v>
      </c>
      <c r="I42" s="430">
        <v>1602573</v>
      </c>
      <c r="J42" s="16">
        <f>I42/$I$42</f>
        <v>1</v>
      </c>
      <c r="K42" s="151">
        <f t="shared" si="4"/>
        <v>-1.2505029678957056E-2</v>
      </c>
    </row>
    <row r="43" spans="1:12" ht="15" customHeight="1" x14ac:dyDescent="0.25">
      <c r="A43" s="786" t="s">
        <v>101</v>
      </c>
      <c r="B43" s="231" t="s">
        <v>29</v>
      </c>
      <c r="C43" s="246">
        <v>423714</v>
      </c>
      <c r="D43" s="431">
        <v>421993</v>
      </c>
      <c r="E43" s="201">
        <f t="shared" ref="E43:E49" si="9">D43/$D$49</f>
        <v>0.70225073429686391</v>
      </c>
      <c r="F43" s="407">
        <f t="shared" si="6"/>
        <v>-4.0617019971018187E-3</v>
      </c>
      <c r="G43" s="214"/>
      <c r="H43" s="432">
        <v>1073218</v>
      </c>
      <c r="I43" s="432">
        <v>1100406</v>
      </c>
      <c r="J43" s="195">
        <f t="shared" ref="J43:J49" si="10">I43/$I$49</f>
        <v>0.68664953172179988</v>
      </c>
      <c r="K43" s="398">
        <f t="shared" si="4"/>
        <v>2.5333156916861253E-2</v>
      </c>
    </row>
    <row r="44" spans="1:12" ht="15" customHeight="1" x14ac:dyDescent="0.25">
      <c r="A44" s="786"/>
      <c r="B44" s="234" t="s">
        <v>30</v>
      </c>
      <c r="C44" s="175">
        <v>5942</v>
      </c>
      <c r="D44" s="433">
        <v>5855</v>
      </c>
      <c r="E44" s="107">
        <f t="shared" si="9"/>
        <v>9.7434745346679646E-3</v>
      </c>
      <c r="F44" s="211">
        <f t="shared" si="6"/>
        <v>-1.4641534836755302E-2</v>
      </c>
      <c r="G44" s="29"/>
      <c r="H44" s="434">
        <v>14333</v>
      </c>
      <c r="I44" s="434">
        <v>14859</v>
      </c>
      <c r="J44" s="27">
        <f t="shared" si="10"/>
        <v>9.2719645220529744E-3</v>
      </c>
      <c r="K44" s="102">
        <f t="shared" si="4"/>
        <v>3.6698527872741228E-2</v>
      </c>
    </row>
    <row r="45" spans="1:12" ht="15" customHeight="1" x14ac:dyDescent="0.25">
      <c r="A45" s="786"/>
      <c r="B45" s="234" t="s">
        <v>31</v>
      </c>
      <c r="C45" s="175">
        <v>17898</v>
      </c>
      <c r="D45" s="433">
        <v>17160</v>
      </c>
      <c r="E45" s="107">
        <f t="shared" si="9"/>
        <v>2.8556451411597315E-2</v>
      </c>
      <c r="F45" s="211">
        <f t="shared" si="6"/>
        <v>-4.1233657391887363E-2</v>
      </c>
      <c r="G45" s="29"/>
      <c r="H45" s="434">
        <v>40885</v>
      </c>
      <c r="I45" s="434">
        <v>41775</v>
      </c>
      <c r="J45" s="27">
        <f t="shared" si="10"/>
        <v>2.6067455273488322E-2</v>
      </c>
      <c r="K45" s="102">
        <f t="shared" si="4"/>
        <v>2.1768374709551182E-2</v>
      </c>
    </row>
    <row r="46" spans="1:12" ht="15" customHeight="1" x14ac:dyDescent="0.25">
      <c r="A46" s="786"/>
      <c r="B46" s="234" t="s">
        <v>33</v>
      </c>
      <c r="C46" s="175">
        <v>2141</v>
      </c>
      <c r="D46" s="433">
        <v>1828</v>
      </c>
      <c r="E46" s="107">
        <f t="shared" si="9"/>
        <v>3.0420275746153784E-3</v>
      </c>
      <c r="F46" s="211">
        <f t="shared" si="6"/>
        <v>-0.14619336758524054</v>
      </c>
      <c r="G46" s="28"/>
      <c r="H46" s="434">
        <v>5197</v>
      </c>
      <c r="I46" s="434">
        <v>5220</v>
      </c>
      <c r="J46" s="27">
        <f t="shared" si="10"/>
        <v>3.2572619156818442E-3</v>
      </c>
      <c r="K46" s="102">
        <f t="shared" si="4"/>
        <v>4.4256301712526456E-3</v>
      </c>
    </row>
    <row r="47" spans="1:12" s="14" customFormat="1" ht="15" customHeight="1" x14ac:dyDescent="0.25">
      <c r="A47" s="786"/>
      <c r="B47" s="235" t="s">
        <v>34</v>
      </c>
      <c r="C47" s="176">
        <v>449695</v>
      </c>
      <c r="D47" s="435">
        <v>446836</v>
      </c>
      <c r="E47" s="436">
        <f t="shared" si="9"/>
        <v>0.74359268781774457</v>
      </c>
      <c r="F47" s="437">
        <f t="shared" si="6"/>
        <v>-6.3576424020725161E-3</v>
      </c>
      <c r="G47" s="154"/>
      <c r="H47" s="438">
        <v>1133633</v>
      </c>
      <c r="I47" s="438">
        <v>1162260</v>
      </c>
      <c r="J47" s="15">
        <f t="shared" si="10"/>
        <v>0.72524621343302298</v>
      </c>
      <c r="K47" s="325">
        <f t="shared" si="4"/>
        <v>2.5252440604675411E-2</v>
      </c>
      <c r="L47" s="33"/>
    </row>
    <row r="48" spans="1:12" ht="15" customHeight="1" x14ac:dyDescent="0.25">
      <c r="A48" s="786"/>
      <c r="B48" s="234" t="s">
        <v>32</v>
      </c>
      <c r="C48" s="175">
        <v>191540</v>
      </c>
      <c r="D48" s="433">
        <v>154075</v>
      </c>
      <c r="E48" s="107">
        <f t="shared" si="9"/>
        <v>0.25640065566677483</v>
      </c>
      <c r="F48" s="211">
        <f t="shared" si="6"/>
        <v>-0.19559883053148167</v>
      </c>
      <c r="G48" s="29"/>
      <c r="H48" s="434">
        <v>489234</v>
      </c>
      <c r="I48" s="434">
        <v>440309</v>
      </c>
      <c r="J48" s="27">
        <f t="shared" si="10"/>
        <v>0.2747512905808347</v>
      </c>
      <c r="K48" s="102">
        <f t="shared" si="4"/>
        <v>-0.10000327041865446</v>
      </c>
    </row>
    <row r="49" spans="1:14" s="14" customFormat="1" ht="15" customHeight="1" x14ac:dyDescent="0.25">
      <c r="A49" s="786"/>
      <c r="B49" s="236" t="s">
        <v>19</v>
      </c>
      <c r="C49" s="240">
        <v>641235</v>
      </c>
      <c r="D49" s="411">
        <v>600915</v>
      </c>
      <c r="E49" s="412">
        <f t="shared" si="9"/>
        <v>1</v>
      </c>
      <c r="F49" s="401">
        <f t="shared" ref="F49:F108" si="11">IF(ISERROR((D49-C49)/C49),".",(D49-C49)/C49)</f>
        <v>-6.2878663828393647E-2</v>
      </c>
      <c r="G49" s="204"/>
      <c r="H49" s="424">
        <v>1622867</v>
      </c>
      <c r="I49" s="424">
        <v>1602573</v>
      </c>
      <c r="J49" s="16">
        <f t="shared" si="10"/>
        <v>1</v>
      </c>
      <c r="K49" s="151">
        <f t="shared" si="4"/>
        <v>-1.2505029678957056E-2</v>
      </c>
      <c r="L49" s="33"/>
    </row>
    <row r="50" spans="1:14" ht="15" customHeight="1" x14ac:dyDescent="0.25">
      <c r="A50" s="795" t="s">
        <v>102</v>
      </c>
      <c r="B50" s="231" t="s">
        <v>36</v>
      </c>
      <c r="C50" s="248">
        <v>577447</v>
      </c>
      <c r="D50" s="439">
        <v>536332</v>
      </c>
      <c r="E50" s="201">
        <f>D50/$D$58</f>
        <v>0.89252556517976755</v>
      </c>
      <c r="F50" s="407">
        <f t="shared" si="11"/>
        <v>-7.1201339690049478E-2</v>
      </c>
      <c r="G50" s="214"/>
      <c r="H50" s="440">
        <v>1426016</v>
      </c>
      <c r="I50" s="440">
        <v>1401081</v>
      </c>
      <c r="J50" s="195">
        <f>I50/$I$58</f>
        <v>0.8742696900546808</v>
      </c>
      <c r="K50" s="398">
        <f t="shared" si="4"/>
        <v>-1.748577856068936E-2</v>
      </c>
    </row>
    <row r="51" spans="1:14" ht="15" customHeight="1" x14ac:dyDescent="0.25">
      <c r="A51" s="796"/>
      <c r="B51" s="234" t="s">
        <v>37</v>
      </c>
      <c r="C51" s="177">
        <v>27169</v>
      </c>
      <c r="D51" s="441">
        <v>25809</v>
      </c>
      <c r="E51" s="107">
        <f t="shared" ref="E51:E58" si="12">D51/$D$58</f>
        <v>4.2949502009435613E-2</v>
      </c>
      <c r="F51" s="211">
        <f t="shared" si="11"/>
        <v>-5.0057050314696899E-2</v>
      </c>
      <c r="G51" s="29"/>
      <c r="H51" s="442">
        <v>78281</v>
      </c>
      <c r="I51" s="442">
        <v>78288</v>
      </c>
      <c r="J51" s="27">
        <f t="shared" ref="J51:J58" si="13">I51/$I$58</f>
        <v>4.8851440776800807E-2</v>
      </c>
      <c r="K51" s="102">
        <f t="shared" si="4"/>
        <v>8.9421443262094249E-5</v>
      </c>
    </row>
    <row r="52" spans="1:14" ht="15" customHeight="1" x14ac:dyDescent="0.25">
      <c r="A52" s="796"/>
      <c r="B52" s="234" t="s">
        <v>38</v>
      </c>
      <c r="C52" s="177">
        <v>29021</v>
      </c>
      <c r="D52" s="441">
        <v>31338</v>
      </c>
      <c r="E52" s="107">
        <f t="shared" si="12"/>
        <v>5.2150470532438029E-2</v>
      </c>
      <c r="F52" s="211">
        <f t="shared" si="11"/>
        <v>7.983873746597292E-2</v>
      </c>
      <c r="G52" s="29"/>
      <c r="H52" s="442">
        <v>89038</v>
      </c>
      <c r="I52" s="442">
        <v>94111</v>
      </c>
      <c r="J52" s="27">
        <f t="shared" si="13"/>
        <v>5.8724937959144449E-2</v>
      </c>
      <c r="K52" s="102">
        <f t="shared" si="4"/>
        <v>5.697567330802579E-2</v>
      </c>
    </row>
    <row r="53" spans="1:14" ht="15" customHeight="1" x14ac:dyDescent="0.25">
      <c r="A53" s="796"/>
      <c r="B53" s="234" t="s">
        <v>289</v>
      </c>
      <c r="C53" s="177">
        <v>4450</v>
      </c>
      <c r="D53" s="441">
        <v>4531</v>
      </c>
      <c r="E53" s="107">
        <f t="shared" si="12"/>
        <v>7.540167910602997E-3</v>
      </c>
      <c r="F53" s="211">
        <f t="shared" si="11"/>
        <v>1.8202247191011236E-2</v>
      </c>
      <c r="G53" s="29"/>
      <c r="H53" s="442">
        <v>18755</v>
      </c>
      <c r="I53" s="442">
        <v>18785</v>
      </c>
      <c r="J53" s="27">
        <f t="shared" si="13"/>
        <v>1.1721774920705641E-2</v>
      </c>
      <c r="K53" s="102">
        <f t="shared" si="4"/>
        <v>1.5995734470807784E-3</v>
      </c>
    </row>
    <row r="54" spans="1:14" ht="15" customHeight="1" x14ac:dyDescent="0.25">
      <c r="A54" s="796"/>
      <c r="B54" s="234" t="s">
        <v>290</v>
      </c>
      <c r="C54" s="177">
        <v>561</v>
      </c>
      <c r="D54" s="441">
        <v>592</v>
      </c>
      <c r="E54" s="107">
        <f t="shared" si="12"/>
        <v>9.8516429112270446E-4</v>
      </c>
      <c r="F54" s="211">
        <f t="shared" si="11"/>
        <v>5.5258467023172907E-2</v>
      </c>
      <c r="G54" s="28"/>
      <c r="H54" s="442">
        <v>3225</v>
      </c>
      <c r="I54" s="442">
        <v>3157</v>
      </c>
      <c r="J54" s="27">
        <f t="shared" si="13"/>
        <v>1.9699570627983872E-3</v>
      </c>
      <c r="K54" s="102">
        <f t="shared" si="4"/>
        <v>-2.1085271317829456E-2</v>
      </c>
    </row>
    <row r="55" spans="1:14" ht="15" customHeight="1" x14ac:dyDescent="0.25">
      <c r="A55" s="796"/>
      <c r="B55" s="234" t="s">
        <v>291</v>
      </c>
      <c r="C55" s="177">
        <v>678</v>
      </c>
      <c r="D55" s="441">
        <v>666</v>
      </c>
      <c r="E55" s="107">
        <f t="shared" si="12"/>
        <v>1.1083098275130427E-3</v>
      </c>
      <c r="F55" s="211">
        <f t="shared" si="11"/>
        <v>-1.7699115044247787E-2</v>
      </c>
      <c r="G55" s="28"/>
      <c r="H55" s="442">
        <v>2820</v>
      </c>
      <c r="I55" s="442">
        <v>2795</v>
      </c>
      <c r="J55" s="27">
        <f t="shared" si="13"/>
        <v>1.7440703169216004E-3</v>
      </c>
      <c r="K55" s="102">
        <f t="shared" si="4"/>
        <v>-8.8652482269503553E-3</v>
      </c>
    </row>
    <row r="56" spans="1:14" ht="13.2" x14ac:dyDescent="0.25">
      <c r="A56" s="796"/>
      <c r="B56" s="234" t="s">
        <v>39</v>
      </c>
      <c r="C56" s="177">
        <v>1068</v>
      </c>
      <c r="D56" s="441">
        <v>1199</v>
      </c>
      <c r="E56" s="107">
        <f t="shared" si="12"/>
        <v>1.9952905152975046E-3</v>
      </c>
      <c r="F56" s="211">
        <f t="shared" si="11"/>
        <v>0.12265917602996254</v>
      </c>
      <c r="G56" s="28"/>
      <c r="H56" s="442">
        <v>2620</v>
      </c>
      <c r="I56" s="442">
        <v>2899</v>
      </c>
      <c r="J56" s="27">
        <f t="shared" si="13"/>
        <v>1.8089659566210088E-3</v>
      </c>
      <c r="K56" s="102">
        <f t="shared" si="4"/>
        <v>0.1064885496183206</v>
      </c>
    </row>
    <row r="57" spans="1:14" ht="15" customHeight="1" x14ac:dyDescent="0.25">
      <c r="A57" s="796"/>
      <c r="B57" s="234" t="s">
        <v>255</v>
      </c>
      <c r="C57" s="177">
        <v>841</v>
      </c>
      <c r="D57" s="441">
        <v>448</v>
      </c>
      <c r="E57" s="107">
        <f t="shared" si="12"/>
        <v>7.4552973382258721E-4</v>
      </c>
      <c r="F57" s="211">
        <f t="shared" si="11"/>
        <v>-0.46730083234244946</v>
      </c>
      <c r="G57" s="28"/>
      <c r="H57" s="442">
        <v>2112</v>
      </c>
      <c r="I57" s="442">
        <v>1457</v>
      </c>
      <c r="J57" s="27">
        <f t="shared" si="13"/>
        <v>9.0916295232728868E-4</v>
      </c>
      <c r="K57" s="102">
        <f t="shared" si="4"/>
        <v>-0.31013257575757575</v>
      </c>
    </row>
    <row r="58" spans="1:14" s="14" customFormat="1" ht="15" customHeight="1" x14ac:dyDescent="0.25">
      <c r="A58" s="797"/>
      <c r="B58" s="236" t="s">
        <v>19</v>
      </c>
      <c r="C58" s="240">
        <v>641235</v>
      </c>
      <c r="D58" s="411">
        <v>600915</v>
      </c>
      <c r="E58" s="412">
        <f t="shared" si="12"/>
        <v>1</v>
      </c>
      <c r="F58" s="401">
        <f t="shared" si="11"/>
        <v>-6.2878663828393647E-2</v>
      </c>
      <c r="G58" s="204"/>
      <c r="H58" s="424">
        <v>1622867</v>
      </c>
      <c r="I58" s="424">
        <v>1602573</v>
      </c>
      <c r="J58" s="16">
        <f t="shared" si="13"/>
        <v>1</v>
      </c>
      <c r="K58" s="151">
        <f t="shared" si="4"/>
        <v>-1.2505029678957056E-2</v>
      </c>
      <c r="L58" s="33"/>
      <c r="M58" s="42"/>
    </row>
    <row r="59" spans="1:14" s="14" customFormat="1" ht="15" customHeight="1" x14ac:dyDescent="0.25">
      <c r="A59" s="793" t="s">
        <v>292</v>
      </c>
      <c r="B59" s="249" t="s">
        <v>135</v>
      </c>
      <c r="C59" s="250">
        <v>78387</v>
      </c>
      <c r="D59" s="250">
        <v>77112</v>
      </c>
      <c r="E59" s="200">
        <f>D59/$D$61</f>
        <v>0.17368349925672327</v>
      </c>
      <c r="F59" s="399">
        <f t="shared" si="11"/>
        <v>-1.6265452179570591E-2</v>
      </c>
      <c r="G59" s="219"/>
      <c r="H59" s="250">
        <v>191754</v>
      </c>
      <c r="I59" s="250">
        <v>194258</v>
      </c>
      <c r="J59" s="200">
        <f>I59/$I$61</f>
        <v>0.16840015604005029</v>
      </c>
      <c r="K59" s="399">
        <f t="shared" si="4"/>
        <v>1.3058397738769465E-2</v>
      </c>
      <c r="L59" s="157"/>
      <c r="M59" s="158"/>
      <c r="N59" s="158"/>
    </row>
    <row r="60" spans="1:14" s="14" customFormat="1" ht="15" customHeight="1" x14ac:dyDescent="0.25">
      <c r="A60" s="793"/>
      <c r="B60" s="251" t="s">
        <v>134</v>
      </c>
      <c r="C60" s="160">
        <v>367926</v>
      </c>
      <c r="D60" s="160">
        <v>366868</v>
      </c>
      <c r="E60" s="106">
        <f t="shared" ref="E60:E61" si="14">D60/$D$61</f>
        <v>0.82631650074327667</v>
      </c>
      <c r="F60" s="400">
        <f t="shared" si="11"/>
        <v>-2.8755782412767787E-3</v>
      </c>
      <c r="G60" s="154"/>
      <c r="H60" s="160">
        <v>932699</v>
      </c>
      <c r="I60" s="160">
        <v>959292</v>
      </c>
      <c r="J60" s="106">
        <f t="shared" ref="J60:J61" si="15">I60/$I$61</f>
        <v>0.83159984395994968</v>
      </c>
      <c r="K60" s="400">
        <f t="shared" si="4"/>
        <v>2.8511877894154491E-2</v>
      </c>
      <c r="M60" s="158"/>
      <c r="N60" s="158"/>
    </row>
    <row r="61" spans="1:14" s="14" customFormat="1" ht="15" customHeight="1" x14ac:dyDescent="0.25">
      <c r="A61" s="793"/>
      <c r="B61" s="252" t="s">
        <v>132</v>
      </c>
      <c r="C61" s="253">
        <v>446313</v>
      </c>
      <c r="D61" s="253">
        <v>443980</v>
      </c>
      <c r="E61" s="184">
        <f t="shared" si="14"/>
        <v>1</v>
      </c>
      <c r="F61" s="401">
        <f t="shared" si="11"/>
        <v>-5.227273236495464E-3</v>
      </c>
      <c r="G61" s="204"/>
      <c r="H61" s="253">
        <v>1124453</v>
      </c>
      <c r="I61" s="253">
        <v>1153550</v>
      </c>
      <c r="J61" s="184">
        <f t="shared" si="15"/>
        <v>1</v>
      </c>
      <c r="K61" s="401">
        <f t="shared" si="4"/>
        <v>2.5876581769091283E-2</v>
      </c>
      <c r="M61" s="158"/>
      <c r="N61" s="158"/>
    </row>
    <row r="62" spans="1:14" s="14" customFormat="1" ht="15" customHeight="1" x14ac:dyDescent="0.25">
      <c r="A62" s="792" t="s">
        <v>293</v>
      </c>
      <c r="B62" s="249" t="s">
        <v>241</v>
      </c>
      <c r="C62" s="254">
        <v>353812</v>
      </c>
      <c r="D62" s="254">
        <v>356317</v>
      </c>
      <c r="E62" s="200">
        <f>D62/$D$66</f>
        <v>0.80255191675300686</v>
      </c>
      <c r="F62" s="399">
        <f t="shared" si="11"/>
        <v>7.0800312030117694E-3</v>
      </c>
      <c r="G62" s="219"/>
      <c r="H62" s="254">
        <v>907409</v>
      </c>
      <c r="I62" s="254">
        <v>937085</v>
      </c>
      <c r="J62" s="200">
        <f>I62/$I$66</f>
        <v>0.81234883620129161</v>
      </c>
      <c r="K62" s="399">
        <f t="shared" si="4"/>
        <v>3.2704105866263176E-2</v>
      </c>
      <c r="M62" s="159"/>
    </row>
    <row r="63" spans="1:14" s="14" customFormat="1" ht="15" customHeight="1" x14ac:dyDescent="0.25">
      <c r="A63" s="792"/>
      <c r="B63" s="251" t="s">
        <v>136</v>
      </c>
      <c r="C63" s="178">
        <v>87096</v>
      </c>
      <c r="D63" s="178">
        <v>83258</v>
      </c>
      <c r="E63" s="106">
        <f t="shared" ref="E63:E66" si="16">D63/$D$66</f>
        <v>0.18752646515608812</v>
      </c>
      <c r="F63" s="400">
        <f t="shared" si="11"/>
        <v>-4.4066317626527053E-2</v>
      </c>
      <c r="G63" s="154"/>
      <c r="H63" s="178">
        <v>205567</v>
      </c>
      <c r="I63" s="178">
        <v>205958</v>
      </c>
      <c r="J63" s="106">
        <f t="shared" ref="J63:J66" si="17">I63/$I$66</f>
        <v>0.17854275930822244</v>
      </c>
      <c r="K63" s="400">
        <f t="shared" si="4"/>
        <v>1.9020562638944966E-3</v>
      </c>
      <c r="M63" s="159"/>
    </row>
    <row r="64" spans="1:14" s="14" customFormat="1" ht="15" customHeight="1" x14ac:dyDescent="0.25">
      <c r="A64" s="792"/>
      <c r="B64" s="251" t="s">
        <v>137</v>
      </c>
      <c r="C64" s="178">
        <v>4136</v>
      </c>
      <c r="D64" s="178">
        <v>3923</v>
      </c>
      <c r="E64" s="106">
        <f t="shared" si="16"/>
        <v>8.8359836028649944E-3</v>
      </c>
      <c r="F64" s="400">
        <f t="shared" si="11"/>
        <v>-5.1499032882011603E-2</v>
      </c>
      <c r="G64" s="154"/>
      <c r="H64" s="178">
        <v>9346</v>
      </c>
      <c r="I64" s="178">
        <v>9409</v>
      </c>
      <c r="J64" s="106">
        <f t="shared" si="17"/>
        <v>8.1565601837805032E-3</v>
      </c>
      <c r="K64" s="400">
        <f t="shared" si="4"/>
        <v>6.7408517012625723E-3</v>
      </c>
      <c r="M64" s="159"/>
    </row>
    <row r="65" spans="1:13" s="14" customFormat="1" ht="15" customHeight="1" x14ac:dyDescent="0.25">
      <c r="A65" s="792"/>
      <c r="B65" s="251" t="s">
        <v>145</v>
      </c>
      <c r="C65" s="178">
        <v>1269</v>
      </c>
      <c r="D65" s="178">
        <v>482</v>
      </c>
      <c r="E65" s="106">
        <f t="shared" si="16"/>
        <v>1.0856344880400019E-3</v>
      </c>
      <c r="F65" s="400">
        <f t="shared" si="11"/>
        <v>-0.62017336485421592</v>
      </c>
      <c r="G65" s="154"/>
      <c r="H65" s="178">
        <v>2130</v>
      </c>
      <c r="I65" s="178">
        <v>1098</v>
      </c>
      <c r="J65" s="106">
        <f t="shared" si="17"/>
        <v>9.5184430670538773E-4</v>
      </c>
      <c r="K65" s="400">
        <f t="shared" si="4"/>
        <v>-0.48450704225352115</v>
      </c>
      <c r="M65" s="157"/>
    </row>
    <row r="66" spans="1:13" s="14" customFormat="1" ht="15" customHeight="1" x14ac:dyDescent="0.25">
      <c r="A66" s="792"/>
      <c r="B66" s="252" t="s">
        <v>132</v>
      </c>
      <c r="C66" s="255">
        <v>446313</v>
      </c>
      <c r="D66" s="255">
        <v>443980</v>
      </c>
      <c r="E66" s="184">
        <f t="shared" si="16"/>
        <v>1</v>
      </c>
      <c r="F66" s="401">
        <f t="shared" si="11"/>
        <v>-5.227273236495464E-3</v>
      </c>
      <c r="G66" s="204"/>
      <c r="H66" s="255">
        <v>1124453</v>
      </c>
      <c r="I66" s="255">
        <v>1153550</v>
      </c>
      <c r="J66" s="184">
        <f t="shared" si="17"/>
        <v>1</v>
      </c>
      <c r="K66" s="401">
        <f t="shared" si="4"/>
        <v>2.5876581769091283E-2</v>
      </c>
    </row>
    <row r="67" spans="1:13" ht="15" customHeight="1" x14ac:dyDescent="0.25">
      <c r="A67" s="786" t="s">
        <v>247</v>
      </c>
      <c r="B67" s="231" t="s">
        <v>41</v>
      </c>
      <c r="C67" s="256">
        <v>46735</v>
      </c>
      <c r="D67" s="443">
        <v>47990</v>
      </c>
      <c r="E67" s="201">
        <f t="shared" ref="E67:E80" si="18">D67/$D$80</f>
        <v>7.9861544478004379E-2</v>
      </c>
      <c r="F67" s="407">
        <f t="shared" si="11"/>
        <v>2.6853535893869691E-2</v>
      </c>
      <c r="G67" s="214"/>
      <c r="H67" s="444">
        <v>136733</v>
      </c>
      <c r="I67" s="444">
        <v>139629</v>
      </c>
      <c r="J67" s="195">
        <f t="shared" ref="J67:J80" si="19">I67/$I$80</f>
        <v>8.7128012265275903E-2</v>
      </c>
      <c r="K67" s="398">
        <f t="shared" si="4"/>
        <v>2.1179963871194224E-2</v>
      </c>
    </row>
    <row r="68" spans="1:13" ht="15" customHeight="1" x14ac:dyDescent="0.25">
      <c r="A68" s="786"/>
      <c r="B68" s="234" t="s">
        <v>42</v>
      </c>
      <c r="C68" s="53">
        <v>47623</v>
      </c>
      <c r="D68" s="445">
        <v>43558</v>
      </c>
      <c r="E68" s="107">
        <f t="shared" si="18"/>
        <v>7.2486125325545214E-2</v>
      </c>
      <c r="F68" s="211">
        <f t="shared" si="11"/>
        <v>-8.5357915293030676E-2</v>
      </c>
      <c r="G68" s="29"/>
      <c r="H68" s="446">
        <v>120916</v>
      </c>
      <c r="I68" s="446">
        <v>116296</v>
      </c>
      <c r="J68" s="27">
        <f t="shared" si="19"/>
        <v>7.2568301100792293E-2</v>
      </c>
      <c r="K68" s="102">
        <f t="shared" si="4"/>
        <v>-3.8208342981904793E-2</v>
      </c>
    </row>
    <row r="69" spans="1:13" ht="15" customHeight="1" x14ac:dyDescent="0.25">
      <c r="A69" s="786"/>
      <c r="B69" s="257" t="s">
        <v>43</v>
      </c>
      <c r="C69" s="53">
        <v>34742</v>
      </c>
      <c r="D69" s="445">
        <v>32419</v>
      </c>
      <c r="E69" s="107">
        <f t="shared" si="18"/>
        <v>5.3949393841059054E-2</v>
      </c>
      <c r="F69" s="211">
        <f t="shared" si="11"/>
        <v>-6.6864314086696214E-2</v>
      </c>
      <c r="G69" s="29"/>
      <c r="H69" s="446">
        <v>118229</v>
      </c>
      <c r="I69" s="446">
        <v>112931</v>
      </c>
      <c r="J69" s="27">
        <f t="shared" si="19"/>
        <v>7.0468552758595079E-2</v>
      </c>
      <c r="K69" s="102">
        <f t="shared" si="4"/>
        <v>-4.4811340703211563E-2</v>
      </c>
    </row>
    <row r="70" spans="1:13" ht="15" customHeight="1" x14ac:dyDescent="0.25">
      <c r="A70" s="786"/>
      <c r="B70" s="234" t="s">
        <v>44</v>
      </c>
      <c r="C70" s="53">
        <v>15418</v>
      </c>
      <c r="D70" s="445">
        <v>14962</v>
      </c>
      <c r="E70" s="107">
        <f t="shared" si="18"/>
        <v>2.4898696155030247E-2</v>
      </c>
      <c r="F70" s="211">
        <f t="shared" si="11"/>
        <v>-2.9575820469581009E-2</v>
      </c>
      <c r="G70" s="29"/>
      <c r="H70" s="446">
        <v>43478</v>
      </c>
      <c r="I70" s="446">
        <v>43773</v>
      </c>
      <c r="J70" s="27">
        <f t="shared" si="19"/>
        <v>2.731420035155965E-2</v>
      </c>
      <c r="K70" s="102">
        <f t="shared" si="4"/>
        <v>6.7850407102442618E-3</v>
      </c>
    </row>
    <row r="71" spans="1:13" ht="15" customHeight="1" x14ac:dyDescent="0.25">
      <c r="A71" s="786"/>
      <c r="B71" s="234" t="s">
        <v>45</v>
      </c>
      <c r="C71" s="53">
        <v>9924</v>
      </c>
      <c r="D71" s="445">
        <v>7089</v>
      </c>
      <c r="E71" s="107">
        <f t="shared" si="18"/>
        <v>1.1797009560420358E-2</v>
      </c>
      <c r="F71" s="211">
        <f t="shared" si="11"/>
        <v>-0.28567110036275695</v>
      </c>
      <c r="G71" s="29"/>
      <c r="H71" s="446">
        <v>21916</v>
      </c>
      <c r="I71" s="446">
        <v>20776</v>
      </c>
      <c r="J71" s="27">
        <f t="shared" si="19"/>
        <v>1.2964152023027968E-2</v>
      </c>
      <c r="K71" s="102">
        <f t="shared" si="4"/>
        <v>-5.2016791385289286E-2</v>
      </c>
    </row>
    <row r="72" spans="1:13" ht="15" customHeight="1" x14ac:dyDescent="0.25">
      <c r="A72" s="786"/>
      <c r="B72" s="234" t="s">
        <v>46</v>
      </c>
      <c r="C72" s="53">
        <v>105773</v>
      </c>
      <c r="D72" s="445">
        <v>108070</v>
      </c>
      <c r="E72" s="107">
        <f t="shared" si="18"/>
        <v>0.17984240699599777</v>
      </c>
      <c r="F72" s="211">
        <f t="shared" si="11"/>
        <v>2.1716317018520795E-2</v>
      </c>
      <c r="G72" s="29"/>
      <c r="H72" s="446">
        <v>277590</v>
      </c>
      <c r="I72" s="446">
        <v>288385</v>
      </c>
      <c r="J72" s="27">
        <f t="shared" si="19"/>
        <v>0.17995124091071046</v>
      </c>
      <c r="K72" s="102">
        <f t="shared" si="4"/>
        <v>3.8888288483014517E-2</v>
      </c>
    </row>
    <row r="73" spans="1:13" ht="15" customHeight="1" x14ac:dyDescent="0.25">
      <c r="A73" s="786"/>
      <c r="B73" s="234" t="s">
        <v>47</v>
      </c>
      <c r="C73" s="53">
        <v>54340</v>
      </c>
      <c r="D73" s="445">
        <v>56897</v>
      </c>
      <c r="E73" s="107">
        <f t="shared" si="18"/>
        <v>9.4683940324338717E-2</v>
      </c>
      <c r="F73" s="211">
        <f t="shared" si="11"/>
        <v>4.7055576002944424E-2</v>
      </c>
      <c r="G73" s="29"/>
      <c r="H73" s="446">
        <v>135250</v>
      </c>
      <c r="I73" s="446">
        <v>141971</v>
      </c>
      <c r="J73" s="27">
        <f t="shared" si="19"/>
        <v>8.8589412151583738E-2</v>
      </c>
      <c r="K73" s="102">
        <f t="shared" ref="K73:K108" si="20">IF(ISERROR((I73-H73)/H73),".",(I73-H73)/H73)</f>
        <v>4.9693160813308684E-2</v>
      </c>
    </row>
    <row r="74" spans="1:13" ht="15" customHeight="1" x14ac:dyDescent="0.25">
      <c r="A74" s="786"/>
      <c r="B74" s="234" t="s">
        <v>48</v>
      </c>
      <c r="C74" s="53">
        <v>146146</v>
      </c>
      <c r="D74" s="445">
        <v>125765</v>
      </c>
      <c r="E74" s="107">
        <f t="shared" si="18"/>
        <v>0.20928916735311984</v>
      </c>
      <c r="F74" s="211">
        <f t="shared" si="11"/>
        <v>-0.13945643397698193</v>
      </c>
      <c r="G74" s="29"/>
      <c r="H74" s="446">
        <v>380050</v>
      </c>
      <c r="I74" s="446">
        <v>352882</v>
      </c>
      <c r="J74" s="27">
        <f t="shared" si="19"/>
        <v>0.22019714546544839</v>
      </c>
      <c r="K74" s="102">
        <f t="shared" si="20"/>
        <v>-7.1485330877516115E-2</v>
      </c>
    </row>
    <row r="75" spans="1:13" ht="15" customHeight="1" x14ac:dyDescent="0.25">
      <c r="A75" s="786"/>
      <c r="B75" s="234" t="s">
        <v>49</v>
      </c>
      <c r="C75" s="53">
        <v>139065</v>
      </c>
      <c r="D75" s="445">
        <v>133303</v>
      </c>
      <c r="E75" s="107">
        <f t="shared" si="18"/>
        <v>0.22183337077623291</v>
      </c>
      <c r="F75" s="211">
        <f t="shared" si="11"/>
        <v>-4.1433861863157513E-2</v>
      </c>
      <c r="G75" s="29"/>
      <c r="H75" s="446">
        <v>343667</v>
      </c>
      <c r="I75" s="446">
        <v>350654</v>
      </c>
      <c r="J75" s="27">
        <f t="shared" si="19"/>
        <v>0.21880688118419567</v>
      </c>
      <c r="K75" s="102">
        <f t="shared" si="20"/>
        <v>2.0330727128295704E-2</v>
      </c>
    </row>
    <row r="76" spans="1:13" ht="15" customHeight="1" x14ac:dyDescent="0.25">
      <c r="A76" s="786"/>
      <c r="B76" s="234" t="s">
        <v>50</v>
      </c>
      <c r="C76" s="53">
        <v>39559</v>
      </c>
      <c r="D76" s="445">
        <v>38239</v>
      </c>
      <c r="E76" s="107">
        <f t="shared" si="18"/>
        <v>6.3634623865272133E-2</v>
      </c>
      <c r="F76" s="211">
        <f t="shared" si="11"/>
        <v>-3.336788088677671E-2</v>
      </c>
      <c r="G76" s="29"/>
      <c r="H76" s="446">
        <v>97745</v>
      </c>
      <c r="I76" s="446">
        <v>98528</v>
      </c>
      <c r="J76" s="27">
        <f t="shared" si="19"/>
        <v>6.1481130656762591E-2</v>
      </c>
      <c r="K76" s="102">
        <f t="shared" si="20"/>
        <v>8.0106399304312233E-3</v>
      </c>
    </row>
    <row r="77" spans="1:13" ht="15" customHeight="1" x14ac:dyDescent="0.25">
      <c r="A77" s="786"/>
      <c r="B77" s="234" t="s">
        <v>51</v>
      </c>
      <c r="C77" s="53">
        <v>209</v>
      </c>
      <c r="D77" s="445">
        <v>196</v>
      </c>
      <c r="E77" s="107">
        <f t="shared" si="18"/>
        <v>3.2616925854738192E-4</v>
      </c>
      <c r="F77" s="211">
        <f t="shared" si="11"/>
        <v>-6.2200956937799042E-2</v>
      </c>
      <c r="G77" s="28"/>
      <c r="H77" s="446">
        <v>334</v>
      </c>
      <c r="I77" s="446">
        <v>327</v>
      </c>
      <c r="J77" s="27">
        <f t="shared" si="19"/>
        <v>2.0404686713179369E-4</v>
      </c>
      <c r="K77" s="102">
        <f t="shared" si="20"/>
        <v>-2.0958083832335328E-2</v>
      </c>
    </row>
    <row r="78" spans="1:13" ht="15" customHeight="1" x14ac:dyDescent="0.25">
      <c r="A78" s="786"/>
      <c r="B78" s="234" t="s">
        <v>128</v>
      </c>
      <c r="C78" s="53">
        <v>10745</v>
      </c>
      <c r="D78" s="445">
        <v>8218</v>
      </c>
      <c r="E78" s="107">
        <f t="shared" si="18"/>
        <v>1.3675811054808085E-2</v>
      </c>
      <c r="F78" s="211">
        <f t="shared" si="11"/>
        <v>-0.23517915309446255</v>
      </c>
      <c r="G78" s="29"/>
      <c r="H78" s="446">
        <v>13327</v>
      </c>
      <c r="I78" s="446">
        <v>10495</v>
      </c>
      <c r="J78" s="27">
        <f t="shared" si="19"/>
        <v>6.5488436408201066E-3</v>
      </c>
      <c r="K78" s="102">
        <f t="shared" si="20"/>
        <v>-0.21250093794552413</v>
      </c>
    </row>
    <row r="79" spans="1:13" ht="15" customHeight="1" x14ac:dyDescent="0.25">
      <c r="A79" s="786"/>
      <c r="B79" s="234" t="s">
        <v>18</v>
      </c>
      <c r="C79" s="53">
        <v>13872</v>
      </c>
      <c r="D79" s="445">
        <v>8589</v>
      </c>
      <c r="E79" s="107">
        <f t="shared" si="18"/>
        <v>1.4293202865629915E-2</v>
      </c>
      <c r="F79" s="211">
        <f t="shared" ref="F79" si="21">IF(ISERROR((D79-C79)/C79),".",(D79-C79)/C79)</f>
        <v>-0.38083910034602075</v>
      </c>
      <c r="G79" s="29"/>
      <c r="H79" s="446">
        <v>15503</v>
      </c>
      <c r="I79" s="446">
        <v>9849</v>
      </c>
      <c r="J79" s="27">
        <f t="shared" si="19"/>
        <v>6.145741878841089E-3</v>
      </c>
      <c r="K79" s="102">
        <f t="shared" ref="K79" si="22">IF(ISERROR((I79-H79)/H79),".",(I79-H79)/H79)</f>
        <v>-0.36470360575372507</v>
      </c>
    </row>
    <row r="80" spans="1:13" s="14" customFormat="1" ht="15" customHeight="1" x14ac:dyDescent="0.25">
      <c r="A80" s="786"/>
      <c r="B80" s="236" t="s">
        <v>285</v>
      </c>
      <c r="C80" s="242">
        <v>641235</v>
      </c>
      <c r="D80" s="418">
        <v>600915</v>
      </c>
      <c r="E80" s="412">
        <f t="shared" si="18"/>
        <v>1</v>
      </c>
      <c r="F80" s="401">
        <f t="shared" si="11"/>
        <v>-6.2878663828393647E-2</v>
      </c>
      <c r="G80" s="204"/>
      <c r="H80" s="424">
        <v>1622867</v>
      </c>
      <c r="I80" s="424">
        <v>1602573</v>
      </c>
      <c r="J80" s="16">
        <f t="shared" si="19"/>
        <v>1</v>
      </c>
      <c r="K80" s="151">
        <f t="shared" si="20"/>
        <v>-1.2505029678957056E-2</v>
      </c>
      <c r="L80" s="33"/>
      <c r="M80" s="33"/>
    </row>
    <row r="81" spans="1:13" ht="15" customHeight="1" x14ac:dyDescent="0.25">
      <c r="A81" s="786" t="s">
        <v>123</v>
      </c>
      <c r="B81" s="231" t="s">
        <v>41</v>
      </c>
      <c r="C81" s="258">
        <v>36739</v>
      </c>
      <c r="D81" s="447">
        <v>39324</v>
      </c>
      <c r="E81" s="200">
        <f t="shared" ref="E81:E94" si="23">D81/$D$94</f>
        <v>8.800544271276263E-2</v>
      </c>
      <c r="F81" s="407">
        <f t="shared" si="11"/>
        <v>7.0361196548626798E-2</v>
      </c>
      <c r="G81" s="214"/>
      <c r="H81" s="448">
        <v>106611</v>
      </c>
      <c r="I81" s="448">
        <v>110469</v>
      </c>
      <c r="J81" s="194">
        <f t="shared" ref="J81:J94" si="24">I81/$I$94</f>
        <v>9.5046719322698883E-2</v>
      </c>
      <c r="K81" s="398">
        <f t="shared" si="20"/>
        <v>3.6187635422235978E-2</v>
      </c>
    </row>
    <row r="82" spans="1:13" ht="15" customHeight="1" x14ac:dyDescent="0.25">
      <c r="A82" s="786"/>
      <c r="B82" s="234" t="s">
        <v>42</v>
      </c>
      <c r="C82" s="179">
        <v>20160</v>
      </c>
      <c r="D82" s="449">
        <v>22552</v>
      </c>
      <c r="E82" s="106">
        <f t="shared" si="23"/>
        <v>5.0470418677098533E-2</v>
      </c>
      <c r="F82" s="211">
        <f t="shared" si="11"/>
        <v>0.11865079365079365</v>
      </c>
      <c r="G82" s="29"/>
      <c r="H82" s="450">
        <v>47446</v>
      </c>
      <c r="I82" s="450">
        <v>53141</v>
      </c>
      <c r="J82" s="9">
        <f t="shared" si="24"/>
        <v>4.5722127579027071E-2</v>
      </c>
      <c r="K82" s="102">
        <f t="shared" si="20"/>
        <v>0.1200311933566581</v>
      </c>
    </row>
    <row r="83" spans="1:13" ht="15" customHeight="1" x14ac:dyDescent="0.25">
      <c r="A83" s="786"/>
      <c r="B83" s="234" t="s">
        <v>43</v>
      </c>
      <c r="C83" s="179">
        <v>19910</v>
      </c>
      <c r="D83" s="449">
        <v>21353</v>
      </c>
      <c r="E83" s="106">
        <f t="shared" si="23"/>
        <v>4.7787107574143534E-2</v>
      </c>
      <c r="F83" s="211">
        <f t="shared" si="11"/>
        <v>7.2476142641888494E-2</v>
      </c>
      <c r="G83" s="29"/>
      <c r="H83" s="450">
        <v>67432</v>
      </c>
      <c r="I83" s="450">
        <v>69702</v>
      </c>
      <c r="J83" s="9">
        <f t="shared" si="24"/>
        <v>5.9971090805843785E-2</v>
      </c>
      <c r="K83" s="102">
        <f t="shared" si="20"/>
        <v>3.3663542531735674E-2</v>
      </c>
    </row>
    <row r="84" spans="1:13" ht="15" customHeight="1" x14ac:dyDescent="0.25">
      <c r="A84" s="786"/>
      <c r="B84" s="234" t="s">
        <v>44</v>
      </c>
      <c r="C84" s="179">
        <v>11261</v>
      </c>
      <c r="D84" s="449">
        <v>11392</v>
      </c>
      <c r="E84" s="106">
        <f t="shared" si="23"/>
        <v>2.5494812414398122E-2</v>
      </c>
      <c r="F84" s="211">
        <f t="shared" si="11"/>
        <v>1.1633069887221384E-2</v>
      </c>
      <c r="G84" s="29"/>
      <c r="H84" s="450">
        <v>30433</v>
      </c>
      <c r="I84" s="450">
        <v>31719</v>
      </c>
      <c r="J84" s="9">
        <f t="shared" si="24"/>
        <v>2.7290795519074904E-2</v>
      </c>
      <c r="K84" s="102">
        <f t="shared" si="20"/>
        <v>4.2256760753129827E-2</v>
      </c>
    </row>
    <row r="85" spans="1:13" ht="15" customHeight="1" x14ac:dyDescent="0.25">
      <c r="A85" s="786"/>
      <c r="B85" s="234" t="s">
        <v>45</v>
      </c>
      <c r="C85" s="179">
        <v>8570</v>
      </c>
      <c r="D85" s="449">
        <v>6028</v>
      </c>
      <c r="E85" s="106">
        <f t="shared" si="23"/>
        <v>1.3490408113938895E-2</v>
      </c>
      <c r="F85" s="211">
        <f t="shared" si="11"/>
        <v>-0.29661610268378064</v>
      </c>
      <c r="G85" s="29"/>
      <c r="H85" s="450">
        <v>17791</v>
      </c>
      <c r="I85" s="450">
        <v>17187</v>
      </c>
      <c r="J85" s="9">
        <f t="shared" si="24"/>
        <v>1.4787569046512829E-2</v>
      </c>
      <c r="K85" s="102">
        <f t="shared" si="20"/>
        <v>-3.3949749873531561E-2</v>
      </c>
    </row>
    <row r="86" spans="1:13" ht="15" customHeight="1" x14ac:dyDescent="0.25">
      <c r="A86" s="786"/>
      <c r="B86" s="234" t="s">
        <v>46</v>
      </c>
      <c r="C86" s="179">
        <v>89969</v>
      </c>
      <c r="D86" s="449">
        <v>96169</v>
      </c>
      <c r="E86" s="106">
        <f t="shared" si="23"/>
        <v>0.21522213966645481</v>
      </c>
      <c r="F86" s="211">
        <f t="shared" si="11"/>
        <v>6.8912625459880625E-2</v>
      </c>
      <c r="G86" s="29"/>
      <c r="H86" s="450">
        <v>235051</v>
      </c>
      <c r="I86" s="450">
        <v>248748</v>
      </c>
      <c r="J86" s="9">
        <f t="shared" si="24"/>
        <v>0.21402095916576325</v>
      </c>
      <c r="K86" s="102">
        <f t="shared" si="20"/>
        <v>5.8272460019314958E-2</v>
      </c>
    </row>
    <row r="87" spans="1:13" ht="15" customHeight="1" x14ac:dyDescent="0.25">
      <c r="A87" s="786"/>
      <c r="B87" s="234" t="s">
        <v>47</v>
      </c>
      <c r="C87" s="179">
        <v>49085</v>
      </c>
      <c r="D87" s="449">
        <v>51561</v>
      </c>
      <c r="E87" s="106">
        <f t="shared" si="23"/>
        <v>0.11539132925726665</v>
      </c>
      <c r="F87" s="211">
        <f t="shared" si="11"/>
        <v>5.0443108892737086E-2</v>
      </c>
      <c r="G87" s="29"/>
      <c r="H87" s="450">
        <v>123255</v>
      </c>
      <c r="I87" s="450">
        <v>129244</v>
      </c>
      <c r="J87" s="9">
        <f t="shared" si="24"/>
        <v>0.11120059195016606</v>
      </c>
      <c r="K87" s="102">
        <f t="shared" si="20"/>
        <v>4.8590320879477504E-2</v>
      </c>
    </row>
    <row r="88" spans="1:13" ht="15" customHeight="1" x14ac:dyDescent="0.25">
      <c r="A88" s="786"/>
      <c r="B88" s="234" t="s">
        <v>48</v>
      </c>
      <c r="C88" s="179">
        <v>66306</v>
      </c>
      <c r="D88" s="449">
        <v>60744</v>
      </c>
      <c r="E88" s="106">
        <f t="shared" si="23"/>
        <v>0.13594249344278439</v>
      </c>
      <c r="F88" s="211">
        <f t="shared" si="11"/>
        <v>-8.3883811419781018E-2</v>
      </c>
      <c r="G88" s="29"/>
      <c r="H88" s="450">
        <v>185406</v>
      </c>
      <c r="I88" s="450">
        <v>180816</v>
      </c>
      <c r="J88" s="9">
        <f t="shared" si="24"/>
        <v>0.15557276340921997</v>
      </c>
      <c r="K88" s="102">
        <f t="shared" si="20"/>
        <v>-2.4756480372803469E-2</v>
      </c>
    </row>
    <row r="89" spans="1:13" ht="15" customHeight="1" x14ac:dyDescent="0.25">
      <c r="A89" s="786"/>
      <c r="B89" s="234" t="s">
        <v>49</v>
      </c>
      <c r="C89" s="179">
        <v>121293</v>
      </c>
      <c r="D89" s="449">
        <v>116823</v>
      </c>
      <c r="E89" s="106">
        <f t="shared" si="23"/>
        <v>0.26144491491285393</v>
      </c>
      <c r="F89" s="211">
        <f t="shared" si="11"/>
        <v>-3.6852909895871977E-2</v>
      </c>
      <c r="G89" s="29"/>
      <c r="H89" s="450">
        <v>299774</v>
      </c>
      <c r="I89" s="450">
        <v>306516</v>
      </c>
      <c r="J89" s="9">
        <f t="shared" si="24"/>
        <v>0.26372412369005216</v>
      </c>
      <c r="K89" s="102">
        <f t="shared" si="20"/>
        <v>2.2490276007925972E-2</v>
      </c>
    </row>
    <row r="90" spans="1:13" ht="15" customHeight="1" x14ac:dyDescent="0.25">
      <c r="A90" s="786"/>
      <c r="B90" s="234" t="s">
        <v>50</v>
      </c>
      <c r="C90" s="179">
        <v>30950</v>
      </c>
      <c r="D90" s="449">
        <v>29959</v>
      </c>
      <c r="E90" s="106">
        <f t="shared" si="23"/>
        <v>6.7046970253068244E-2</v>
      </c>
      <c r="F90" s="211">
        <f t="shared" si="11"/>
        <v>-3.2019386106623589E-2</v>
      </c>
      <c r="G90" s="29"/>
      <c r="H90" s="450">
        <v>77379</v>
      </c>
      <c r="I90" s="450">
        <v>77145</v>
      </c>
      <c r="J90" s="9">
        <f t="shared" si="24"/>
        <v>6.6374993547054881E-2</v>
      </c>
      <c r="K90" s="102">
        <f t="shared" si="20"/>
        <v>-3.0240762997712557E-3</v>
      </c>
    </row>
    <row r="91" spans="1:13" ht="15" customHeight="1" x14ac:dyDescent="0.25">
      <c r="A91" s="786"/>
      <c r="B91" s="234" t="s">
        <v>51</v>
      </c>
      <c r="C91" s="179">
        <v>94</v>
      </c>
      <c r="D91" s="449">
        <v>78</v>
      </c>
      <c r="E91" s="106">
        <f t="shared" si="23"/>
        <v>1.7456068893285232E-4</v>
      </c>
      <c r="F91" s="211">
        <f t="shared" si="11"/>
        <v>-0.1702127659574468</v>
      </c>
      <c r="G91" s="28"/>
      <c r="H91" s="450">
        <v>125</v>
      </c>
      <c r="I91" s="450">
        <v>113</v>
      </c>
      <c r="J91" s="9">
        <f t="shared" si="24"/>
        <v>9.7224373203930273E-5</v>
      </c>
      <c r="K91" s="102">
        <f t="shared" si="20"/>
        <v>-9.6000000000000002E-2</v>
      </c>
    </row>
    <row r="92" spans="1:13" ht="15" customHeight="1" x14ac:dyDescent="0.25">
      <c r="A92" s="786"/>
      <c r="B92" s="234" t="s">
        <v>128</v>
      </c>
      <c r="C92" s="179">
        <v>10028</v>
      </c>
      <c r="D92" s="449">
        <v>7732</v>
      </c>
      <c r="E92" s="106">
        <f t="shared" si="23"/>
        <v>1.7303887779856593E-2</v>
      </c>
      <c r="F92" s="211">
        <f t="shared" si="11"/>
        <v>-0.2289589150378939</v>
      </c>
      <c r="G92" s="29"/>
      <c r="H92" s="450">
        <v>12364</v>
      </c>
      <c r="I92" s="450">
        <v>9789</v>
      </c>
      <c r="J92" s="9">
        <f t="shared" si="24"/>
        <v>8.4223839760466674E-3</v>
      </c>
      <c r="K92" s="102">
        <f t="shared" si="20"/>
        <v>-0.20826593335490132</v>
      </c>
    </row>
    <row r="93" spans="1:13" ht="15" customHeight="1" x14ac:dyDescent="0.25">
      <c r="A93" s="786"/>
      <c r="B93" s="234" t="s">
        <v>18</v>
      </c>
      <c r="C93" s="179">
        <v>6959</v>
      </c>
      <c r="D93" s="449">
        <v>6238</v>
      </c>
      <c r="E93" s="106">
        <f t="shared" si="23"/>
        <v>1.3960379199527343E-2</v>
      </c>
      <c r="F93" s="211">
        <f t="shared" ref="F93" si="25">IF(ISERROR((D93-C93)/C93),".",(D93-C93)/C93)</f>
        <v>-0.10360684006322747</v>
      </c>
      <c r="G93" s="29"/>
      <c r="H93" s="450">
        <v>7716</v>
      </c>
      <c r="I93" s="450">
        <v>7034</v>
      </c>
      <c r="J93" s="9">
        <f t="shared" si="24"/>
        <v>6.0520021337738547E-3</v>
      </c>
      <c r="K93" s="102">
        <f t="shared" ref="K93" si="26">IF(ISERROR((I93-H93)/H93),".",(I93-H93)/H93)</f>
        <v>-8.8387765681700356E-2</v>
      </c>
    </row>
    <row r="94" spans="1:13" s="14" customFormat="1" ht="15" customHeight="1" x14ac:dyDescent="0.25">
      <c r="A94" s="786"/>
      <c r="B94" s="236" t="s">
        <v>286</v>
      </c>
      <c r="C94" s="247">
        <v>449695</v>
      </c>
      <c r="D94" s="451">
        <v>446836</v>
      </c>
      <c r="E94" s="184">
        <f t="shared" si="23"/>
        <v>1</v>
      </c>
      <c r="F94" s="401">
        <f t="shared" si="11"/>
        <v>-6.3576424020725161E-3</v>
      </c>
      <c r="G94" s="204"/>
      <c r="H94" s="452">
        <v>1133633</v>
      </c>
      <c r="I94" s="452">
        <v>1162260</v>
      </c>
      <c r="J94" s="5">
        <f t="shared" si="24"/>
        <v>1</v>
      </c>
      <c r="K94" s="151">
        <f t="shared" si="20"/>
        <v>2.5252440604675411E-2</v>
      </c>
      <c r="L94" s="33"/>
      <c r="M94" s="33"/>
    </row>
    <row r="95" spans="1:13" ht="15" customHeight="1" x14ac:dyDescent="0.25">
      <c r="A95" s="786" t="s">
        <v>124</v>
      </c>
      <c r="B95" s="231" t="s">
        <v>41</v>
      </c>
      <c r="C95" s="259">
        <v>9996</v>
      </c>
      <c r="D95" s="453">
        <v>8666</v>
      </c>
      <c r="E95" s="200">
        <f>D95/$D$108</f>
        <v>5.6245335064092163E-2</v>
      </c>
      <c r="F95" s="407">
        <f t="shared" si="11"/>
        <v>-0.13305322128851541</v>
      </c>
      <c r="G95" s="214"/>
      <c r="H95" s="454">
        <v>30122</v>
      </c>
      <c r="I95" s="454">
        <v>29160</v>
      </c>
      <c r="J95" s="194">
        <f>I95/$I$108</f>
        <v>6.6226218405710538E-2</v>
      </c>
      <c r="K95" s="398">
        <f t="shared" si="20"/>
        <v>-3.1936790385764559E-2</v>
      </c>
    </row>
    <row r="96" spans="1:13" ht="15" customHeight="1" x14ac:dyDescent="0.25">
      <c r="A96" s="786"/>
      <c r="B96" s="234" t="s">
        <v>42</v>
      </c>
      <c r="C96" s="180">
        <v>27463</v>
      </c>
      <c r="D96" s="455">
        <v>21006</v>
      </c>
      <c r="E96" s="106">
        <f t="shared" ref="E96:E108" si="27">D96/$D$108</f>
        <v>0.13633619990264481</v>
      </c>
      <c r="F96" s="211">
        <f t="shared" si="11"/>
        <v>-0.23511633834613843</v>
      </c>
      <c r="G96" s="29"/>
      <c r="H96" s="456">
        <v>73470</v>
      </c>
      <c r="I96" s="456">
        <v>63155</v>
      </c>
      <c r="J96" s="9">
        <f t="shared" ref="J96:J108" si="28">I96/$I$108</f>
        <v>0.1434333615710785</v>
      </c>
      <c r="K96" s="102">
        <f t="shared" si="20"/>
        <v>-0.14039744113243502</v>
      </c>
    </row>
    <row r="97" spans="1:17" ht="15" customHeight="1" x14ac:dyDescent="0.25">
      <c r="A97" s="786"/>
      <c r="B97" s="234" t="s">
        <v>43</v>
      </c>
      <c r="C97" s="180">
        <v>14832</v>
      </c>
      <c r="D97" s="455">
        <v>11066</v>
      </c>
      <c r="E97" s="106">
        <f t="shared" si="27"/>
        <v>7.1822164530261232E-2</v>
      </c>
      <c r="F97" s="211">
        <f t="shared" si="11"/>
        <v>-0.25391046386192018</v>
      </c>
      <c r="G97" s="29"/>
      <c r="H97" s="456">
        <v>50797</v>
      </c>
      <c r="I97" s="456">
        <v>43229</v>
      </c>
      <c r="J97" s="9">
        <f t="shared" si="28"/>
        <v>9.8178778993842961E-2</v>
      </c>
      <c r="K97" s="102">
        <f t="shared" si="20"/>
        <v>-0.14898517628993838</v>
      </c>
    </row>
    <row r="98" spans="1:17" ht="15" customHeight="1" x14ac:dyDescent="0.25">
      <c r="A98" s="786"/>
      <c r="B98" s="234" t="s">
        <v>44</v>
      </c>
      <c r="C98" s="180">
        <v>4157</v>
      </c>
      <c r="D98" s="455">
        <v>3570</v>
      </c>
      <c r="E98" s="106">
        <f t="shared" si="27"/>
        <v>2.3170533830926498E-2</v>
      </c>
      <c r="F98" s="211">
        <f t="shared" si="11"/>
        <v>-0.14120760163579504</v>
      </c>
      <c r="G98" s="29"/>
      <c r="H98" s="456">
        <v>13045</v>
      </c>
      <c r="I98" s="456">
        <v>12054</v>
      </c>
      <c r="J98" s="9">
        <f t="shared" si="28"/>
        <v>2.7376228966475815E-2</v>
      </c>
      <c r="K98" s="102">
        <f t="shared" si="20"/>
        <v>-7.5967803756228441E-2</v>
      </c>
    </row>
    <row r="99" spans="1:17" ht="15" customHeight="1" x14ac:dyDescent="0.25">
      <c r="A99" s="786"/>
      <c r="B99" s="234" t="s">
        <v>45</v>
      </c>
      <c r="C99" s="180">
        <v>1354</v>
      </c>
      <c r="D99" s="455">
        <v>1060</v>
      </c>
      <c r="E99" s="106">
        <f t="shared" si="27"/>
        <v>6.8797663475580074E-3</v>
      </c>
      <c r="F99" s="211">
        <f t="shared" si="11"/>
        <v>-0.2171344165435746</v>
      </c>
      <c r="G99" s="29"/>
      <c r="H99" s="456">
        <v>4125</v>
      </c>
      <c r="I99" s="456">
        <v>3588</v>
      </c>
      <c r="J99" s="9">
        <f t="shared" si="28"/>
        <v>8.1488227585627369E-3</v>
      </c>
      <c r="K99" s="102">
        <f t="shared" si="20"/>
        <v>-0.13018181818181818</v>
      </c>
    </row>
    <row r="100" spans="1:17" ht="15" customHeight="1" x14ac:dyDescent="0.25">
      <c r="A100" s="786"/>
      <c r="B100" s="234" t="s">
        <v>46</v>
      </c>
      <c r="C100" s="180">
        <v>15804</v>
      </c>
      <c r="D100" s="455">
        <v>11900</v>
      </c>
      <c r="E100" s="106">
        <f t="shared" si="27"/>
        <v>7.7235112769754991E-2</v>
      </c>
      <c r="F100" s="211">
        <f t="shared" si="11"/>
        <v>-0.24702606934953175</v>
      </c>
      <c r="G100" s="29"/>
      <c r="H100" s="456">
        <v>42539</v>
      </c>
      <c r="I100" s="456">
        <v>39636</v>
      </c>
      <c r="J100" s="9">
        <f t="shared" si="28"/>
        <v>9.0018600573688018E-2</v>
      </c>
      <c r="K100" s="102">
        <f t="shared" si="20"/>
        <v>-6.8243259126918823E-2</v>
      </c>
    </row>
    <row r="101" spans="1:17" ht="15" customHeight="1" x14ac:dyDescent="0.25">
      <c r="A101" s="786"/>
      <c r="B101" s="234" t="s">
        <v>47</v>
      </c>
      <c r="C101" s="180">
        <v>5255</v>
      </c>
      <c r="D101" s="455">
        <v>5336</v>
      </c>
      <c r="E101" s="106">
        <f t="shared" si="27"/>
        <v>3.4632484179782576E-2</v>
      </c>
      <c r="F101" s="211">
        <f t="shared" si="11"/>
        <v>1.5413891531874405E-2</v>
      </c>
      <c r="G101" s="29"/>
      <c r="H101" s="456">
        <v>11995</v>
      </c>
      <c r="I101" s="456">
        <v>12727</v>
      </c>
      <c r="J101" s="9">
        <f t="shared" si="28"/>
        <v>2.8904701016785939E-2</v>
      </c>
      <c r="K101" s="102">
        <f t="shared" si="20"/>
        <v>6.10254272613589E-2</v>
      </c>
    </row>
    <row r="102" spans="1:17" ht="15" customHeight="1" x14ac:dyDescent="0.25">
      <c r="A102" s="786"/>
      <c r="B102" s="234" t="s">
        <v>48</v>
      </c>
      <c r="C102" s="180">
        <v>79840</v>
      </c>
      <c r="D102" s="455">
        <v>65021</v>
      </c>
      <c r="E102" s="106">
        <f t="shared" si="27"/>
        <v>0.42200876196657472</v>
      </c>
      <c r="F102" s="211">
        <f t="shared" si="11"/>
        <v>-0.18560871743486973</v>
      </c>
      <c r="G102" s="29"/>
      <c r="H102" s="456">
        <v>194644</v>
      </c>
      <c r="I102" s="456">
        <v>172066</v>
      </c>
      <c r="J102" s="9">
        <f t="shared" si="28"/>
        <v>0.39078465350469782</v>
      </c>
      <c r="K102" s="102">
        <f t="shared" si="20"/>
        <v>-0.11599638314050266</v>
      </c>
    </row>
    <row r="103" spans="1:17" ht="15" customHeight="1" x14ac:dyDescent="0.25">
      <c r="A103" s="786"/>
      <c r="B103" s="234" t="s">
        <v>49</v>
      </c>
      <c r="C103" s="180">
        <v>17772</v>
      </c>
      <c r="D103" s="455">
        <v>16479</v>
      </c>
      <c r="E103" s="106">
        <f t="shared" si="27"/>
        <v>0.1069544053220834</v>
      </c>
      <c r="F103" s="211">
        <f t="shared" si="11"/>
        <v>-7.2754895340985823E-2</v>
      </c>
      <c r="G103" s="29"/>
      <c r="H103" s="456">
        <v>43893</v>
      </c>
      <c r="I103" s="456">
        <v>44137</v>
      </c>
      <c r="J103" s="9">
        <f t="shared" si="28"/>
        <v>0.10024096713898649</v>
      </c>
      <c r="K103" s="102">
        <f t="shared" si="20"/>
        <v>5.5589729569635246E-3</v>
      </c>
    </row>
    <row r="104" spans="1:17" ht="15" customHeight="1" x14ac:dyDescent="0.25">
      <c r="A104" s="786"/>
      <c r="B104" s="234" t="s">
        <v>50</v>
      </c>
      <c r="C104" s="180">
        <v>8609</v>
      </c>
      <c r="D104" s="455">
        <v>8279</v>
      </c>
      <c r="E104" s="106">
        <f t="shared" si="27"/>
        <v>5.3733571312672403E-2</v>
      </c>
      <c r="F104" s="211">
        <f t="shared" si="11"/>
        <v>-3.8331978162388196E-2</v>
      </c>
      <c r="G104" s="29"/>
      <c r="H104" s="456">
        <v>20366</v>
      </c>
      <c r="I104" s="456">
        <v>21382</v>
      </c>
      <c r="J104" s="9">
        <f t="shared" si="28"/>
        <v>4.856135123288418E-2</v>
      </c>
      <c r="K104" s="102">
        <f t="shared" si="20"/>
        <v>4.9887066679760388E-2</v>
      </c>
    </row>
    <row r="105" spans="1:17" ht="15" customHeight="1" x14ac:dyDescent="0.25">
      <c r="A105" s="786"/>
      <c r="B105" s="234" t="s">
        <v>51</v>
      </c>
      <c r="C105" s="180">
        <v>115</v>
      </c>
      <c r="D105" s="455">
        <v>118</v>
      </c>
      <c r="E105" s="106">
        <f t="shared" si="27"/>
        <v>7.6586078208664614E-4</v>
      </c>
      <c r="F105" s="211">
        <f t="shared" si="11"/>
        <v>2.6086956521739129E-2</v>
      </c>
      <c r="G105" s="28"/>
      <c r="H105" s="456">
        <v>209</v>
      </c>
      <c r="I105" s="456">
        <v>214</v>
      </c>
      <c r="J105" s="9">
        <f t="shared" si="28"/>
        <v>4.8602231614616097E-4</v>
      </c>
      <c r="K105" s="102">
        <f t="shared" si="20"/>
        <v>2.3923444976076555E-2</v>
      </c>
    </row>
    <row r="106" spans="1:17" ht="15" customHeight="1" x14ac:dyDescent="0.25">
      <c r="A106" s="786"/>
      <c r="B106" s="234" t="s">
        <v>128</v>
      </c>
      <c r="C106" s="180">
        <v>717</v>
      </c>
      <c r="D106" s="455">
        <v>486</v>
      </c>
      <c r="E106" s="106">
        <f t="shared" si="27"/>
        <v>3.1543079668992372E-3</v>
      </c>
      <c r="F106" s="211">
        <f t="shared" si="11"/>
        <v>-0.32217573221757323</v>
      </c>
      <c r="G106" s="29"/>
      <c r="H106" s="456">
        <v>963</v>
      </c>
      <c r="I106" s="456">
        <v>706</v>
      </c>
      <c r="J106" s="9">
        <f t="shared" si="28"/>
        <v>1.6034194168186432E-3</v>
      </c>
      <c r="K106" s="102">
        <f t="shared" si="20"/>
        <v>-0.26687435098650053</v>
      </c>
    </row>
    <row r="107" spans="1:17" ht="15" customHeight="1" x14ac:dyDescent="0.25">
      <c r="A107" s="786"/>
      <c r="B107" s="234" t="s">
        <v>18</v>
      </c>
      <c r="C107" s="180">
        <v>6913</v>
      </c>
      <c r="D107" s="455">
        <v>2351</v>
      </c>
      <c r="E107" s="106">
        <f t="shared" si="27"/>
        <v>1.5258802531234789E-2</v>
      </c>
      <c r="F107" s="211">
        <f t="shared" si="11"/>
        <v>-0.65991610010125845</v>
      </c>
      <c r="G107" s="29"/>
      <c r="H107" s="456">
        <v>7787</v>
      </c>
      <c r="I107" s="456">
        <v>2815</v>
      </c>
      <c r="J107" s="9">
        <f t="shared" si="28"/>
        <v>6.3932374764086126E-3</v>
      </c>
      <c r="K107" s="102">
        <f t="shared" si="20"/>
        <v>-0.63850006420958005</v>
      </c>
    </row>
    <row r="108" spans="1:17" s="14" customFormat="1" ht="15" customHeight="1" x14ac:dyDescent="0.25">
      <c r="A108" s="786"/>
      <c r="B108" s="236" t="s">
        <v>287</v>
      </c>
      <c r="C108" s="247">
        <v>191540</v>
      </c>
      <c r="D108" s="451">
        <v>154075</v>
      </c>
      <c r="E108" s="184">
        <f t="shared" si="27"/>
        <v>1</v>
      </c>
      <c r="F108" s="401">
        <f t="shared" si="11"/>
        <v>-0.19559883053148167</v>
      </c>
      <c r="G108" s="204"/>
      <c r="H108" s="452">
        <v>489234</v>
      </c>
      <c r="I108" s="452">
        <v>440309</v>
      </c>
      <c r="J108" s="5">
        <f t="shared" si="28"/>
        <v>1</v>
      </c>
      <c r="K108" s="151">
        <f t="shared" si="20"/>
        <v>-0.10000327041865446</v>
      </c>
      <c r="L108" s="33"/>
      <c r="M108" s="33"/>
      <c r="N108" s="33"/>
      <c r="O108" s="33"/>
      <c r="P108" s="33"/>
      <c r="Q108" s="33"/>
    </row>
    <row r="109" spans="1:17" s="14" customFormat="1" ht="15" customHeight="1" x14ac:dyDescent="0.25">
      <c r="A109" s="786" t="s">
        <v>125</v>
      </c>
      <c r="B109" s="133" t="s">
        <v>41</v>
      </c>
      <c r="C109" s="54">
        <v>528</v>
      </c>
      <c r="D109" s="103">
        <v>607</v>
      </c>
      <c r="E109" s="106">
        <f t="shared" ref="E109:E122" si="29">D109/$D$122</f>
        <v>5.7738038618852849E-2</v>
      </c>
      <c r="F109" s="170">
        <f t="shared" ref="F109:F112" si="30">IF(ISERROR((D109-C109)/C109),".",(D109-C109)/C109)</f>
        <v>0.14962121212121213</v>
      </c>
      <c r="G109" s="29"/>
      <c r="H109" s="457">
        <v>1318</v>
      </c>
      <c r="I109" s="457">
        <v>1506</v>
      </c>
      <c r="J109" s="9">
        <f t="shared" ref="J109:J122" si="31">I109/$I$122</f>
        <v>6.2757844730591331E-2</v>
      </c>
      <c r="K109" s="128">
        <f t="shared" ref="K109:K122" si="32">IF(ISERROR((I109-H109)/H109),".",(I109-H109)/H109)</f>
        <v>0.14264036418816389</v>
      </c>
      <c r="L109" s="33"/>
      <c r="M109" s="33"/>
      <c r="N109" s="33"/>
      <c r="O109" s="33"/>
      <c r="P109" s="33"/>
      <c r="Q109" s="33"/>
    </row>
    <row r="110" spans="1:17" s="14" customFormat="1" ht="15" customHeight="1" x14ac:dyDescent="0.25">
      <c r="A110" s="786"/>
      <c r="B110" s="133" t="s">
        <v>42</v>
      </c>
      <c r="C110" s="54">
        <v>197</v>
      </c>
      <c r="D110" s="103">
        <v>241</v>
      </c>
      <c r="E110" s="106">
        <f t="shared" si="29"/>
        <v>2.2923998858556074E-2</v>
      </c>
      <c r="F110" s="170">
        <f t="shared" si="30"/>
        <v>0.2233502538071066</v>
      </c>
      <c r="G110" s="29"/>
      <c r="H110" s="457">
        <v>454</v>
      </c>
      <c r="I110" s="457">
        <v>529</v>
      </c>
      <c r="J110" s="9">
        <f t="shared" si="31"/>
        <v>2.2044422219444096E-2</v>
      </c>
      <c r="K110" s="128">
        <f t="shared" si="32"/>
        <v>0.16519823788546256</v>
      </c>
      <c r="L110" s="33"/>
      <c r="M110" s="33"/>
      <c r="N110" s="33"/>
      <c r="O110" s="33"/>
      <c r="P110" s="33"/>
      <c r="Q110" s="33"/>
    </row>
    <row r="111" spans="1:17" s="14" customFormat="1" ht="15" customHeight="1" x14ac:dyDescent="0.25">
      <c r="A111" s="786"/>
      <c r="B111" s="133" t="s">
        <v>43</v>
      </c>
      <c r="C111" s="54">
        <v>233</v>
      </c>
      <c r="D111" s="103">
        <v>215</v>
      </c>
      <c r="E111" s="106">
        <f t="shared" si="29"/>
        <v>2.0450870350994008E-2</v>
      </c>
      <c r="F111" s="170">
        <f t="shared" si="30"/>
        <v>-7.7253218884120178E-2</v>
      </c>
      <c r="G111" s="29"/>
      <c r="H111" s="457">
        <v>610</v>
      </c>
      <c r="I111" s="457">
        <v>648</v>
      </c>
      <c r="J111" s="9">
        <f t="shared" si="31"/>
        <v>2.7003375421927742E-2</v>
      </c>
      <c r="K111" s="128">
        <f t="shared" si="32"/>
        <v>6.2295081967213117E-2</v>
      </c>
      <c r="L111" s="33"/>
      <c r="M111" s="33"/>
      <c r="N111" s="33"/>
      <c r="O111" s="33"/>
      <c r="P111" s="33"/>
      <c r="Q111" s="33"/>
    </row>
    <row r="112" spans="1:17" s="14" customFormat="1" ht="15" customHeight="1" x14ac:dyDescent="0.25">
      <c r="A112" s="786"/>
      <c r="B112" s="133" t="s">
        <v>44</v>
      </c>
      <c r="C112" s="54">
        <v>114</v>
      </c>
      <c r="D112" s="103">
        <v>134</v>
      </c>
      <c r="E112" s="106">
        <f t="shared" si="29"/>
        <v>1.2746123846666032E-2</v>
      </c>
      <c r="F112" s="170">
        <f t="shared" si="30"/>
        <v>0.17543859649122806</v>
      </c>
      <c r="G112" s="29"/>
      <c r="H112" s="457">
        <v>297</v>
      </c>
      <c r="I112" s="457">
        <v>321</v>
      </c>
      <c r="J112" s="9">
        <f t="shared" si="31"/>
        <v>1.3376672084010501E-2</v>
      </c>
      <c r="K112" s="128">
        <f t="shared" si="32"/>
        <v>8.0808080808080815E-2</v>
      </c>
      <c r="L112" s="33"/>
      <c r="M112" s="33"/>
      <c r="N112" s="33"/>
      <c r="O112" s="33"/>
      <c r="P112" s="33"/>
      <c r="Q112" s="33"/>
    </row>
    <row r="113" spans="1:17" s="14" customFormat="1" ht="15" customHeight="1" x14ac:dyDescent="0.25">
      <c r="A113" s="786"/>
      <c r="B113" s="133" t="s">
        <v>45</v>
      </c>
      <c r="C113" s="54">
        <v>148</v>
      </c>
      <c r="D113" s="103">
        <v>122</v>
      </c>
      <c r="E113" s="106">
        <f t="shared" si="29"/>
        <v>1.1604679920098926E-2</v>
      </c>
      <c r="F113" s="170">
        <f t="shared" ref="F113:F122" si="33">IF(ISERROR((D113-C113)/C113),".",(D113-C113)/C113)</f>
        <v>-0.17567567567567569</v>
      </c>
      <c r="G113" s="29"/>
      <c r="H113" s="457">
        <v>341</v>
      </c>
      <c r="I113" s="457">
        <v>321</v>
      </c>
      <c r="J113" s="9">
        <f t="shared" si="31"/>
        <v>1.3376672084010501E-2</v>
      </c>
      <c r="K113" s="128">
        <f t="shared" si="32"/>
        <v>-5.865102639296188E-2</v>
      </c>
      <c r="L113" s="33"/>
      <c r="M113" s="33"/>
      <c r="N113" s="33"/>
      <c r="O113" s="33"/>
      <c r="P113" s="33"/>
      <c r="Q113" s="33"/>
    </row>
    <row r="114" spans="1:17" s="14" customFormat="1" ht="15" customHeight="1" x14ac:dyDescent="0.25">
      <c r="A114" s="786"/>
      <c r="B114" s="133" t="s">
        <v>46</v>
      </c>
      <c r="C114" s="54">
        <v>2157</v>
      </c>
      <c r="D114" s="103">
        <v>2230</v>
      </c>
      <c r="E114" s="106">
        <f t="shared" si="29"/>
        <v>0.21211832968705413</v>
      </c>
      <c r="F114" s="170">
        <f t="shared" si="33"/>
        <v>3.3843300880853036E-2</v>
      </c>
      <c r="G114" s="29"/>
      <c r="H114" s="457">
        <v>5042</v>
      </c>
      <c r="I114" s="457">
        <v>5372</v>
      </c>
      <c r="J114" s="9">
        <f t="shared" si="31"/>
        <v>0.22386131599783307</v>
      </c>
      <c r="K114" s="128">
        <f t="shared" si="32"/>
        <v>6.5450218167393895E-2</v>
      </c>
      <c r="L114" s="33"/>
      <c r="M114" s="110"/>
    </row>
    <row r="115" spans="1:17" s="14" customFormat="1" ht="15" customHeight="1" x14ac:dyDescent="0.25">
      <c r="A115" s="786"/>
      <c r="B115" s="133" t="s">
        <v>47</v>
      </c>
      <c r="C115" s="54">
        <v>1298</v>
      </c>
      <c r="D115" s="103">
        <v>1352</v>
      </c>
      <c r="E115" s="106">
        <f t="shared" si="29"/>
        <v>0.12860268239322745</v>
      </c>
      <c r="F115" s="170">
        <f t="shared" si="33"/>
        <v>4.1602465331278891E-2</v>
      </c>
      <c r="G115" s="29"/>
      <c r="H115" s="457">
        <v>3004</v>
      </c>
      <c r="I115" s="457">
        <v>3208</v>
      </c>
      <c r="J115" s="9">
        <f t="shared" si="31"/>
        <v>0.13368337708880276</v>
      </c>
      <c r="K115" s="128">
        <f t="shared" si="32"/>
        <v>6.7909454061251665E-2</v>
      </c>
      <c r="L115" s="33"/>
      <c r="M115" s="110"/>
    </row>
    <row r="116" spans="1:17" s="14" customFormat="1" ht="15" customHeight="1" x14ac:dyDescent="0.25">
      <c r="A116" s="786"/>
      <c r="B116" s="133" t="s">
        <v>48</v>
      </c>
      <c r="C116" s="54">
        <v>940</v>
      </c>
      <c r="D116" s="103">
        <v>928</v>
      </c>
      <c r="E116" s="106">
        <f t="shared" si="29"/>
        <v>8.8271663654522978E-2</v>
      </c>
      <c r="F116" s="170">
        <f t="shared" si="33"/>
        <v>-1.276595744680851E-2</v>
      </c>
      <c r="G116" s="29"/>
      <c r="H116" s="457">
        <v>2235</v>
      </c>
      <c r="I116" s="457">
        <v>2342</v>
      </c>
      <c r="J116" s="9">
        <f t="shared" si="31"/>
        <v>9.7595532774930202E-2</v>
      </c>
      <c r="K116" s="128">
        <f t="shared" si="32"/>
        <v>4.7874720357941832E-2</v>
      </c>
      <c r="L116" s="33"/>
      <c r="M116" s="110"/>
    </row>
    <row r="117" spans="1:17" s="14" customFormat="1" ht="15" customHeight="1" x14ac:dyDescent="0.25">
      <c r="A117" s="786"/>
      <c r="B117" s="133" t="s">
        <v>49</v>
      </c>
      <c r="C117" s="54">
        <v>3440</v>
      </c>
      <c r="D117" s="103">
        <v>3499</v>
      </c>
      <c r="E117" s="106">
        <f t="shared" si="29"/>
        <v>0.33282602492152574</v>
      </c>
      <c r="F117" s="170">
        <f t="shared" si="33"/>
        <v>1.7151162790697675E-2</v>
      </c>
      <c r="G117" s="29"/>
      <c r="H117" s="457">
        <v>7665</v>
      </c>
      <c r="I117" s="457">
        <v>8068</v>
      </c>
      <c r="J117" s="9">
        <f t="shared" si="31"/>
        <v>0.33620869275326082</v>
      </c>
      <c r="K117" s="128">
        <f t="shared" si="32"/>
        <v>5.2576647097195041E-2</v>
      </c>
      <c r="L117" s="33"/>
      <c r="M117" s="110"/>
    </row>
    <row r="118" spans="1:17" s="14" customFormat="1" ht="15" customHeight="1" x14ac:dyDescent="0.25">
      <c r="A118" s="786"/>
      <c r="B118" s="133" t="s">
        <v>50</v>
      </c>
      <c r="C118" s="54">
        <v>704</v>
      </c>
      <c r="D118" s="103">
        <v>678</v>
      </c>
      <c r="E118" s="106">
        <f t="shared" si="29"/>
        <v>6.4491581851041563E-2</v>
      </c>
      <c r="F118" s="170">
        <f t="shared" si="33"/>
        <v>-3.6931818181818184E-2</v>
      </c>
      <c r="G118" s="29"/>
      <c r="H118" s="457">
        <v>1656</v>
      </c>
      <c r="I118" s="457">
        <v>1604</v>
      </c>
      <c r="J118" s="9">
        <f t="shared" si="31"/>
        <v>6.6841688544401381E-2</v>
      </c>
      <c r="K118" s="128">
        <f t="shared" si="32"/>
        <v>-3.140096618357488E-2</v>
      </c>
      <c r="L118" s="33"/>
      <c r="M118" s="110"/>
    </row>
    <row r="119" spans="1:17" s="14" customFormat="1" ht="15" customHeight="1" x14ac:dyDescent="0.25">
      <c r="A119" s="786"/>
      <c r="B119" s="133" t="s">
        <v>51</v>
      </c>
      <c r="C119" s="103">
        <v>5</v>
      </c>
      <c r="D119" s="103">
        <v>8</v>
      </c>
      <c r="E119" s="106">
        <f t="shared" si="29"/>
        <v>7.6096261771140493E-4</v>
      </c>
      <c r="F119" s="170">
        <f t="shared" si="33"/>
        <v>0.6</v>
      </c>
      <c r="G119" s="28"/>
      <c r="H119" s="29">
        <v>6</v>
      </c>
      <c r="I119" s="29">
        <v>9</v>
      </c>
      <c r="J119" s="9">
        <f t="shared" si="31"/>
        <v>3.7504688086010754E-4</v>
      </c>
      <c r="K119" s="128">
        <f t="shared" si="32"/>
        <v>0.5</v>
      </c>
      <c r="L119" s="33"/>
      <c r="M119" s="110"/>
    </row>
    <row r="120" spans="1:17" s="14" customFormat="1" ht="15" customHeight="1" x14ac:dyDescent="0.25">
      <c r="A120" s="786"/>
      <c r="B120" s="133" t="s">
        <v>128</v>
      </c>
      <c r="C120" s="55">
        <v>797</v>
      </c>
      <c r="D120" s="328">
        <v>693</v>
      </c>
      <c r="E120" s="106">
        <f t="shared" si="29"/>
        <v>6.591838675925045E-2</v>
      </c>
      <c r="F120" s="170">
        <f t="shared" si="33"/>
        <v>-0.13048933500627352</v>
      </c>
      <c r="G120" s="29"/>
      <c r="H120" s="459">
        <v>1028</v>
      </c>
      <c r="I120" s="459">
        <v>913</v>
      </c>
      <c r="J120" s="9">
        <f t="shared" si="31"/>
        <v>3.8046422469475351E-2</v>
      </c>
      <c r="K120" s="128">
        <f t="shared" si="32"/>
        <v>-0.11186770428015565</v>
      </c>
      <c r="L120" s="33"/>
      <c r="M120" s="110"/>
    </row>
    <row r="121" spans="1:17" s="14" customFormat="1" ht="15" customHeight="1" x14ac:dyDescent="0.25">
      <c r="A121" s="786"/>
      <c r="B121" s="133" t="s">
        <v>18</v>
      </c>
      <c r="C121" s="56">
        <v>153</v>
      </c>
      <c r="D121" s="460">
        <v>148</v>
      </c>
      <c r="E121" s="106">
        <f t="shared" si="29"/>
        <v>1.4077808427660991E-2</v>
      </c>
      <c r="F121" s="170">
        <f t="shared" si="33"/>
        <v>-3.2679738562091505E-2</v>
      </c>
      <c r="G121" s="29"/>
      <c r="H121" s="459">
        <v>163</v>
      </c>
      <c r="I121" s="459">
        <v>170</v>
      </c>
      <c r="J121" s="9">
        <f t="shared" si="31"/>
        <v>7.0842188606909193E-3</v>
      </c>
      <c r="K121" s="128">
        <f t="shared" si="32"/>
        <v>4.2944785276073622E-2</v>
      </c>
      <c r="L121" s="33"/>
      <c r="M121" s="110"/>
    </row>
    <row r="122" spans="1:17" s="14" customFormat="1" ht="15" customHeight="1" x14ac:dyDescent="0.25">
      <c r="A122" s="786"/>
      <c r="B122" s="395" t="s">
        <v>288</v>
      </c>
      <c r="C122" s="57">
        <v>10407</v>
      </c>
      <c r="D122" s="458">
        <v>10513</v>
      </c>
      <c r="E122" s="184">
        <f t="shared" si="29"/>
        <v>1</v>
      </c>
      <c r="F122" s="401">
        <f t="shared" si="33"/>
        <v>1.0185452099548381E-2</v>
      </c>
      <c r="G122" s="204"/>
      <c r="H122" s="430">
        <v>22935</v>
      </c>
      <c r="I122" s="430">
        <v>23997</v>
      </c>
      <c r="J122" s="5">
        <f t="shared" si="31"/>
        <v>1</v>
      </c>
      <c r="K122" s="151">
        <f t="shared" si="32"/>
        <v>4.630477436232832E-2</v>
      </c>
      <c r="L122" s="33"/>
      <c r="M122" s="110"/>
    </row>
    <row r="123" spans="1:17" s="14" customFormat="1" ht="15" customHeight="1" x14ac:dyDescent="0.25">
      <c r="A123" s="771"/>
      <c r="B123" s="771"/>
      <c r="C123" s="326"/>
      <c r="D123" s="781"/>
      <c r="E123" s="647"/>
      <c r="F123" s="664"/>
      <c r="G123" s="154"/>
      <c r="H123" s="782"/>
      <c r="I123" s="782"/>
      <c r="J123" s="4"/>
      <c r="K123" s="402"/>
      <c r="L123" s="33"/>
      <c r="M123" s="110"/>
    </row>
    <row r="124" spans="1:17" s="14" customFormat="1" ht="15" customHeight="1" x14ac:dyDescent="0.25">
      <c r="A124" s="787" t="s">
        <v>313</v>
      </c>
      <c r="B124" s="787"/>
      <c r="C124" s="787"/>
      <c r="D124" s="787"/>
      <c r="E124" s="787"/>
      <c r="F124" s="787"/>
      <c r="G124" s="787"/>
      <c r="H124" s="787"/>
      <c r="I124" s="787"/>
      <c r="J124" s="787"/>
      <c r="K124" s="787"/>
      <c r="L124" s="33"/>
      <c r="M124" s="110"/>
    </row>
    <row r="125" spans="1:17" s="42" customFormat="1" ht="13.2" x14ac:dyDescent="0.25">
      <c r="A125" s="787" t="s">
        <v>278</v>
      </c>
      <c r="B125" s="787"/>
      <c r="C125" s="787"/>
      <c r="D125" s="787"/>
      <c r="E125" s="787"/>
      <c r="F125" s="787"/>
      <c r="G125" s="787"/>
      <c r="H125" s="787"/>
      <c r="I125" s="787"/>
      <c r="J125" s="787"/>
      <c r="K125" s="787"/>
      <c r="L125" s="129"/>
      <c r="M125" s="131"/>
    </row>
    <row r="126" spans="1:17" s="42" customFormat="1" ht="13.2" x14ac:dyDescent="0.25">
      <c r="A126" s="785" t="s">
        <v>279</v>
      </c>
      <c r="B126" s="785"/>
      <c r="C126" s="785"/>
      <c r="D126" s="785"/>
      <c r="E126" s="785"/>
      <c r="F126" s="785"/>
      <c r="G126" s="785"/>
      <c r="H126" s="785"/>
      <c r="I126" s="785"/>
      <c r="J126" s="785"/>
      <c r="K126" s="785"/>
      <c r="L126" s="129"/>
      <c r="M126" s="131"/>
    </row>
    <row r="127" spans="1:17" s="42" customFormat="1" ht="13.2" x14ac:dyDescent="0.25">
      <c r="A127" s="787" t="s">
        <v>280</v>
      </c>
      <c r="B127" s="787"/>
      <c r="C127" s="787"/>
      <c r="D127" s="787"/>
      <c r="E127" s="787"/>
      <c r="F127" s="787"/>
      <c r="G127" s="787"/>
      <c r="H127" s="787"/>
      <c r="I127" s="787"/>
      <c r="J127" s="787"/>
      <c r="K127" s="787"/>
      <c r="L127" s="129"/>
      <c r="M127" s="131"/>
    </row>
    <row r="128" spans="1:17" s="42" customFormat="1" ht="13.2" x14ac:dyDescent="0.25">
      <c r="A128" s="799" t="s">
        <v>281</v>
      </c>
      <c r="B128" s="799"/>
      <c r="C128" s="799"/>
      <c r="D128" s="799"/>
      <c r="E128" s="799"/>
      <c r="F128" s="799"/>
      <c r="G128" s="799"/>
      <c r="H128" s="799"/>
      <c r="I128" s="799"/>
      <c r="J128" s="799"/>
      <c r="K128" s="799"/>
      <c r="L128" s="129"/>
      <c r="M128" s="131"/>
    </row>
    <row r="129" spans="1:13" s="42" customFormat="1" ht="26.4" customHeight="1" x14ac:dyDescent="0.25">
      <c r="A129" s="798" t="s">
        <v>282</v>
      </c>
      <c r="B129" s="798"/>
      <c r="C129" s="798"/>
      <c r="D129" s="798"/>
      <c r="E129" s="798"/>
      <c r="F129" s="798"/>
      <c r="G129" s="798"/>
      <c r="H129" s="798"/>
      <c r="I129" s="798"/>
      <c r="J129" s="798"/>
      <c r="K129" s="798"/>
      <c r="L129" s="129"/>
      <c r="M129" s="131"/>
    </row>
    <row r="130" spans="1:13" s="42" customFormat="1" ht="13.2" x14ac:dyDescent="0.25">
      <c r="A130" s="794" t="s">
        <v>283</v>
      </c>
      <c r="B130" s="794"/>
      <c r="C130" s="794"/>
      <c r="D130" s="794"/>
      <c r="E130" s="794"/>
      <c r="F130" s="794"/>
      <c r="G130" s="794"/>
      <c r="H130" s="794"/>
      <c r="I130" s="794"/>
      <c r="J130" s="794"/>
      <c r="K130" s="794"/>
      <c r="L130" s="129"/>
      <c r="M130" s="131"/>
    </row>
    <row r="131" spans="1:13" s="42" customFormat="1" ht="13.2" x14ac:dyDescent="0.25">
      <c r="A131" s="787" t="s">
        <v>284</v>
      </c>
      <c r="B131" s="787"/>
      <c r="C131" s="787"/>
      <c r="D131" s="787"/>
      <c r="E131" s="787"/>
      <c r="F131" s="787"/>
      <c r="G131" s="787"/>
      <c r="H131" s="787"/>
      <c r="I131" s="787"/>
      <c r="J131" s="787"/>
      <c r="K131" s="787"/>
      <c r="L131" s="129"/>
      <c r="M131" s="131"/>
    </row>
    <row r="132" spans="1:13" s="42" customFormat="1" ht="13.2" x14ac:dyDescent="0.25">
      <c r="A132" s="317"/>
      <c r="B132" s="316"/>
      <c r="C132" s="315"/>
      <c r="D132" s="315"/>
      <c r="E132" s="318"/>
      <c r="F132" s="405"/>
      <c r="G132" s="315"/>
      <c r="H132" s="315"/>
      <c r="I132" s="315"/>
      <c r="J132" s="318"/>
      <c r="K132" s="403"/>
      <c r="L132" s="129"/>
      <c r="M132" s="131"/>
    </row>
    <row r="133" spans="1:13" ht="13.2" x14ac:dyDescent="0.25"/>
    <row r="134" spans="1:13" ht="13.2" x14ac:dyDescent="0.25">
      <c r="B134" s="166"/>
    </row>
    <row r="135" spans="1:13" ht="13.2" x14ac:dyDescent="0.25"/>
    <row r="136" spans="1:13" ht="32.25" customHeight="1" x14ac:dyDescent="0.25"/>
  </sheetData>
  <mergeCells count="27">
    <mergeCell ref="A130:K130"/>
    <mergeCell ref="A131:K131"/>
    <mergeCell ref="A124:K124"/>
    <mergeCell ref="K4:K5"/>
    <mergeCell ref="A43:A49"/>
    <mergeCell ref="A28:A31"/>
    <mergeCell ref="A32:A35"/>
    <mergeCell ref="A36:A38"/>
    <mergeCell ref="A39:A42"/>
    <mergeCell ref="A50:A58"/>
    <mergeCell ref="I4:J4"/>
    <mergeCell ref="A109:A122"/>
    <mergeCell ref="A129:K129"/>
    <mergeCell ref="A128:K128"/>
    <mergeCell ref="A95:A108"/>
    <mergeCell ref="A125:K125"/>
    <mergeCell ref="C3:F3"/>
    <mergeCell ref="H3:K3"/>
    <mergeCell ref="D4:E4"/>
    <mergeCell ref="F4:F5"/>
    <mergeCell ref="A62:A66"/>
    <mergeCell ref="A59:A61"/>
    <mergeCell ref="A126:K126"/>
    <mergeCell ref="A81:A94"/>
    <mergeCell ref="A127:K127"/>
    <mergeCell ref="A6:A27"/>
    <mergeCell ref="A67:A80"/>
  </mergeCells>
  <conditionalFormatting sqref="C6:D123 H6:I123">
    <cfRule type="cellIs" dxfId="8" priority="1" operator="equal">
      <formula>"np"</formula>
    </cfRule>
    <cfRule type="cellIs" dxfId="7" priority="2" operator="equal">
      <formula>"&lt;5"</formula>
    </cfRule>
    <cfRule type="cellIs" dxfId="6" priority="3" operator="between">
      <formula>1</formula>
      <formula>4</formula>
    </cfRule>
  </conditionalFormatting>
  <hyperlinks>
    <hyperlink ref="A1" location="Contents!A1" display="&lt;Back to contents&gt;" xr:uid="{00000000-0004-0000-0100-000000000000}"/>
  </hyperlinks>
  <pageMargins left="0.39370078740157483" right="0.39370078740157483" top="0.39370078740157483" bottom="0.11811023622047245" header="0" footer="0"/>
  <pageSetup paperSize="8" scale="72" fitToHeight="0" orientation="portrait" r:id="rId1"/>
  <headerFooter alignWithMargins="0"/>
  <rowBreaks count="1" manualBreakCount="1">
    <brk id="94" max="12"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M122"/>
  <sheetViews>
    <sheetView showGridLines="0" zoomScaleNormal="100" workbookViewId="0"/>
  </sheetViews>
  <sheetFormatPr defaultColWidth="9.109375" defaultRowHeight="15" customHeight="1" x14ac:dyDescent="0.25"/>
  <cols>
    <col min="1" max="1" width="23.6640625" style="33" customWidth="1"/>
    <col min="2" max="2" width="88.88671875" style="6" customWidth="1"/>
    <col min="3" max="3" width="8.88671875" style="33" customWidth="1"/>
    <col min="4" max="4" width="9.88671875" style="33" customWidth="1"/>
    <col min="5" max="5" width="9" style="128" customWidth="1"/>
    <col min="6" max="6" width="9.6640625" style="128" customWidth="1"/>
    <col min="7" max="7" width="1.33203125" style="33" customWidth="1"/>
    <col min="8" max="9" width="9.88671875" style="33" customWidth="1"/>
    <col min="10" max="10" width="9" style="18" customWidth="1"/>
    <col min="11" max="11" width="9.6640625" style="128" customWidth="1"/>
    <col min="12" max="16384" width="9.109375" style="33"/>
  </cols>
  <sheetData>
    <row r="1" spans="1:13" ht="15" customHeight="1" x14ac:dyDescent="0.25">
      <c r="A1" s="38" t="s">
        <v>113</v>
      </c>
    </row>
    <row r="2" spans="1:13" s="225" customFormat="1" ht="30" customHeight="1" x14ac:dyDescent="0.25">
      <c r="A2" s="260" t="s">
        <v>267</v>
      </c>
      <c r="E2" s="461"/>
      <c r="F2" s="461"/>
      <c r="J2" s="226"/>
      <c r="K2" s="461"/>
    </row>
    <row r="3" spans="1:13" ht="15" customHeight="1" x14ac:dyDescent="0.25">
      <c r="A3" s="800" t="s">
        <v>40</v>
      </c>
      <c r="B3" s="800"/>
      <c r="C3" s="788" t="s">
        <v>0</v>
      </c>
      <c r="D3" s="788"/>
      <c r="E3" s="788"/>
      <c r="F3" s="788"/>
      <c r="G3" s="2"/>
      <c r="H3" s="788" t="s">
        <v>1</v>
      </c>
      <c r="I3" s="788"/>
      <c r="J3" s="788"/>
      <c r="K3" s="788"/>
    </row>
    <row r="4" spans="1:13" ht="15" customHeight="1" x14ac:dyDescent="0.25">
      <c r="A4" s="801"/>
      <c r="B4" s="801"/>
      <c r="C4" s="10">
        <v>2020</v>
      </c>
      <c r="D4" s="789">
        <v>2021</v>
      </c>
      <c r="E4" s="789"/>
      <c r="F4" s="803" t="s">
        <v>270</v>
      </c>
      <c r="G4" s="10"/>
      <c r="H4" s="10">
        <v>2020</v>
      </c>
      <c r="I4" s="789">
        <v>2021</v>
      </c>
      <c r="J4" s="789"/>
      <c r="K4" s="803" t="s">
        <v>270</v>
      </c>
    </row>
    <row r="5" spans="1:13" ht="15" customHeight="1" x14ac:dyDescent="0.25">
      <c r="A5" s="802"/>
      <c r="B5" s="802"/>
      <c r="C5" s="11" t="s">
        <v>97</v>
      </c>
      <c r="D5" s="11" t="s">
        <v>97</v>
      </c>
      <c r="E5" s="462" t="s">
        <v>98</v>
      </c>
      <c r="F5" s="804"/>
      <c r="G5" s="11"/>
      <c r="H5" s="11" t="s">
        <v>97</v>
      </c>
      <c r="I5" s="11" t="s">
        <v>97</v>
      </c>
      <c r="J5" s="12" t="s">
        <v>98</v>
      </c>
      <c r="K5" s="804"/>
    </row>
    <row r="6" spans="1:13" s="36" customFormat="1" ht="15" customHeight="1" x14ac:dyDescent="0.25">
      <c r="A6" s="795" t="s">
        <v>99</v>
      </c>
      <c r="B6" s="231" t="s">
        <v>2</v>
      </c>
      <c r="C6" s="261">
        <v>10545</v>
      </c>
      <c r="D6" s="515">
        <v>10867</v>
      </c>
      <c r="E6" s="407">
        <f>D6/$D$27</f>
        <v>2.0530269253149349E-2</v>
      </c>
      <c r="F6" s="407">
        <f t="shared" ref="F6:F30" si="0">IF(ISERROR((D6-C6)/C6),".",(D6-C6)/C6)</f>
        <v>3.0535798956851587E-2</v>
      </c>
      <c r="G6" s="214"/>
      <c r="H6" s="516">
        <v>57342</v>
      </c>
      <c r="I6" s="516">
        <v>56046</v>
      </c>
      <c r="J6" s="195">
        <f>I6/$I$27</f>
        <v>3.8552681992996052E-2</v>
      </c>
      <c r="K6" s="398">
        <f t="shared" ref="K6:K68" si="1">IF(ISERROR((I6-H6)/H6),".",(I6-H6)/H6)</f>
        <v>-2.2601234697080672E-2</v>
      </c>
      <c r="L6" s="156"/>
      <c r="M6" s="156"/>
    </row>
    <row r="7" spans="1:13" s="36" customFormat="1" ht="15" customHeight="1" x14ac:dyDescent="0.25">
      <c r="A7" s="796"/>
      <c r="B7" s="234" t="s">
        <v>3</v>
      </c>
      <c r="C7" s="58">
        <v>18</v>
      </c>
      <c r="D7" s="517">
        <v>24</v>
      </c>
      <c r="E7" s="211">
        <f t="shared" ref="E7:E27" si="2">D7/$D$27</f>
        <v>4.5341535113240487E-5</v>
      </c>
      <c r="F7" s="211">
        <f t="shared" si="0"/>
        <v>0.33333333333333331</v>
      </c>
      <c r="G7" s="28"/>
      <c r="H7" s="518">
        <v>75</v>
      </c>
      <c r="I7" s="518">
        <v>70</v>
      </c>
      <c r="J7" s="27">
        <f t="shared" ref="J7:J27" si="3">I7/$I$27</f>
        <v>4.8151299637971011E-5</v>
      </c>
      <c r="K7" s="102">
        <f t="shared" si="1"/>
        <v>-6.6666666666666666E-2</v>
      </c>
      <c r="L7" s="156"/>
      <c r="M7" s="156"/>
    </row>
    <row r="8" spans="1:13" s="36" customFormat="1" ht="15" customHeight="1" x14ac:dyDescent="0.25">
      <c r="A8" s="796"/>
      <c r="B8" s="234" t="s">
        <v>146</v>
      </c>
      <c r="C8" s="58">
        <v>1801</v>
      </c>
      <c r="D8" s="517">
        <v>2889</v>
      </c>
      <c r="E8" s="211">
        <f t="shared" si="2"/>
        <v>5.457987289256323E-3</v>
      </c>
      <c r="F8" s="211">
        <f t="shared" si="0"/>
        <v>0.60410882842865077</v>
      </c>
      <c r="G8" s="28"/>
      <c r="H8" s="518">
        <v>6664</v>
      </c>
      <c r="I8" s="518">
        <v>10591</v>
      </c>
      <c r="J8" s="27">
        <f t="shared" si="3"/>
        <v>7.2852916352250142E-3</v>
      </c>
      <c r="K8" s="102">
        <f t="shared" si="1"/>
        <v>0.5892857142857143</v>
      </c>
      <c r="L8" s="156"/>
      <c r="M8" s="156"/>
    </row>
    <row r="9" spans="1:13" s="36" customFormat="1" ht="15" customHeight="1" x14ac:dyDescent="0.25">
      <c r="A9" s="796"/>
      <c r="B9" s="234" t="s">
        <v>4</v>
      </c>
      <c r="C9" s="58">
        <v>2805</v>
      </c>
      <c r="D9" s="517">
        <v>2854</v>
      </c>
      <c r="E9" s="211">
        <f t="shared" si="2"/>
        <v>5.3918642172161805E-3</v>
      </c>
      <c r="F9" s="211">
        <f t="shared" si="0"/>
        <v>1.7468805704099821E-2</v>
      </c>
      <c r="G9" s="29"/>
      <c r="H9" s="518">
        <v>7294</v>
      </c>
      <c r="I9" s="518">
        <v>7615</v>
      </c>
      <c r="J9" s="27">
        <f t="shared" si="3"/>
        <v>5.2381735249021327E-3</v>
      </c>
      <c r="K9" s="102">
        <f t="shared" si="1"/>
        <v>4.4008774335069924E-2</v>
      </c>
      <c r="L9" s="156"/>
      <c r="M9" s="156"/>
    </row>
    <row r="10" spans="1:13" s="36" customFormat="1" ht="15" customHeight="1" x14ac:dyDescent="0.25">
      <c r="A10" s="796"/>
      <c r="B10" s="234" t="s">
        <v>5</v>
      </c>
      <c r="C10" s="58">
        <v>117160</v>
      </c>
      <c r="D10" s="517">
        <v>104207</v>
      </c>
      <c r="E10" s="211">
        <f t="shared" si="2"/>
        <v>0.19687105623106047</v>
      </c>
      <c r="F10" s="211">
        <f t="shared" si="0"/>
        <v>-0.11055821099351315</v>
      </c>
      <c r="G10" s="29"/>
      <c r="H10" s="518">
        <v>290426</v>
      </c>
      <c r="I10" s="518">
        <v>272758</v>
      </c>
      <c r="J10" s="27">
        <f t="shared" si="3"/>
        <v>0.1876236026664814</v>
      </c>
      <c r="K10" s="102">
        <f t="shared" si="1"/>
        <v>-6.0834773746152204E-2</v>
      </c>
      <c r="L10" s="156"/>
      <c r="M10" s="156"/>
    </row>
    <row r="11" spans="1:13" s="36" customFormat="1" ht="15" customHeight="1" x14ac:dyDescent="0.25">
      <c r="A11" s="796"/>
      <c r="B11" s="234" t="s">
        <v>6</v>
      </c>
      <c r="C11" s="58">
        <v>220</v>
      </c>
      <c r="D11" s="517">
        <v>101</v>
      </c>
      <c r="E11" s="211">
        <f t="shared" si="2"/>
        <v>1.9081229360155372E-4</v>
      </c>
      <c r="F11" s="211">
        <f t="shared" si="0"/>
        <v>-0.54090909090909089</v>
      </c>
      <c r="G11" s="28"/>
      <c r="H11" s="518">
        <v>248</v>
      </c>
      <c r="I11" s="518">
        <v>130</v>
      </c>
      <c r="J11" s="27">
        <f t="shared" si="3"/>
        <v>8.9423842184803315E-5</v>
      </c>
      <c r="K11" s="102">
        <f t="shared" si="1"/>
        <v>-0.47580645161290325</v>
      </c>
      <c r="L11" s="156"/>
      <c r="M11" s="156"/>
    </row>
    <row r="12" spans="1:13" s="36" customFormat="1" ht="15" customHeight="1" x14ac:dyDescent="0.25">
      <c r="A12" s="796"/>
      <c r="B12" s="234" t="s">
        <v>7</v>
      </c>
      <c r="C12" s="58">
        <v>9770</v>
      </c>
      <c r="D12" s="517">
        <v>9224</v>
      </c>
      <c r="E12" s="211">
        <f t="shared" si="2"/>
        <v>1.7426263328522092E-2</v>
      </c>
      <c r="F12" s="211">
        <f t="shared" si="0"/>
        <v>-5.5885363357215966E-2</v>
      </c>
      <c r="G12" s="29"/>
      <c r="H12" s="518">
        <v>16797</v>
      </c>
      <c r="I12" s="518">
        <v>17544</v>
      </c>
      <c r="J12" s="27">
        <f t="shared" si="3"/>
        <v>1.2068091440693764E-2</v>
      </c>
      <c r="K12" s="102">
        <f t="shared" si="1"/>
        <v>4.4472227183425611E-2</v>
      </c>
      <c r="L12" s="156"/>
      <c r="M12" s="156"/>
    </row>
    <row r="13" spans="1:13" s="36" customFormat="1" ht="15" customHeight="1" x14ac:dyDescent="0.25">
      <c r="A13" s="796"/>
      <c r="B13" s="234" t="s">
        <v>8</v>
      </c>
      <c r="C13" s="58">
        <v>4178</v>
      </c>
      <c r="D13" s="517">
        <v>4468</v>
      </c>
      <c r="E13" s="211">
        <f t="shared" si="2"/>
        <v>8.4410824535816036E-3</v>
      </c>
      <c r="F13" s="211">
        <f t="shared" si="0"/>
        <v>6.9411201531833416E-2</v>
      </c>
      <c r="G13" s="29"/>
      <c r="H13" s="518">
        <v>7337</v>
      </c>
      <c r="I13" s="518">
        <v>7981</v>
      </c>
      <c r="J13" s="27">
        <f t="shared" si="3"/>
        <v>5.4899360344378093E-3</v>
      </c>
      <c r="K13" s="102">
        <f t="shared" si="1"/>
        <v>8.7774294670846395E-2</v>
      </c>
      <c r="L13" s="156"/>
      <c r="M13" s="156"/>
    </row>
    <row r="14" spans="1:13" s="36" customFormat="1" ht="15" customHeight="1" x14ac:dyDescent="0.25">
      <c r="A14" s="796"/>
      <c r="B14" s="234" t="s">
        <v>9</v>
      </c>
      <c r="C14" s="58">
        <v>32088</v>
      </c>
      <c r="D14" s="517">
        <v>33714</v>
      </c>
      <c r="E14" s="211">
        <f t="shared" si="2"/>
        <v>6.3693521450324572E-2</v>
      </c>
      <c r="F14" s="211">
        <f t="shared" si="0"/>
        <v>5.0673148840688111E-2</v>
      </c>
      <c r="G14" s="29"/>
      <c r="H14" s="518">
        <v>42363</v>
      </c>
      <c r="I14" s="518">
        <v>47973</v>
      </c>
      <c r="J14" s="27">
        <f t="shared" si="3"/>
        <v>3.2999461393319766E-2</v>
      </c>
      <c r="K14" s="102">
        <f t="shared" si="1"/>
        <v>0.13242688194887048</v>
      </c>
      <c r="L14" s="156"/>
      <c r="M14" s="156"/>
    </row>
    <row r="15" spans="1:13" s="36" customFormat="1" ht="15" customHeight="1" x14ac:dyDescent="0.25">
      <c r="A15" s="796"/>
      <c r="B15" s="235" t="s">
        <v>118</v>
      </c>
      <c r="C15" s="59">
        <v>178585</v>
      </c>
      <c r="D15" s="519">
        <v>168348</v>
      </c>
      <c r="E15" s="437">
        <f t="shared" si="2"/>
        <v>0.31804819805182538</v>
      </c>
      <c r="F15" s="437">
        <f t="shared" si="0"/>
        <v>-5.7322843463896746E-2</v>
      </c>
      <c r="G15" s="154"/>
      <c r="H15" s="520">
        <v>428546</v>
      </c>
      <c r="I15" s="520">
        <v>420708</v>
      </c>
      <c r="J15" s="15">
        <f t="shared" si="3"/>
        <v>0.28939481382987869</v>
      </c>
      <c r="K15" s="325">
        <f t="shared" si="1"/>
        <v>-1.8289751858610277E-2</v>
      </c>
      <c r="L15" s="156"/>
      <c r="M15" s="156"/>
    </row>
    <row r="16" spans="1:13" s="36" customFormat="1" ht="15" customHeight="1" x14ac:dyDescent="0.25">
      <c r="A16" s="796"/>
      <c r="B16" s="234" t="s">
        <v>10</v>
      </c>
      <c r="C16" s="58">
        <v>1436</v>
      </c>
      <c r="D16" s="517">
        <v>1146</v>
      </c>
      <c r="E16" s="211">
        <f t="shared" si="2"/>
        <v>2.1650583016572331E-3</v>
      </c>
      <c r="F16" s="211">
        <f t="shared" si="0"/>
        <v>-0.20194986072423399</v>
      </c>
      <c r="G16" s="29"/>
      <c r="H16" s="518">
        <v>4275</v>
      </c>
      <c r="I16" s="518">
        <v>4052</v>
      </c>
      <c r="J16" s="27">
        <f t="shared" si="3"/>
        <v>2.7872723733294077E-3</v>
      </c>
      <c r="K16" s="102">
        <f t="shared" si="1"/>
        <v>-5.2163742690058482E-2</v>
      </c>
      <c r="L16" s="156"/>
      <c r="M16" s="156"/>
    </row>
    <row r="17" spans="1:13" s="36" customFormat="1" ht="15" customHeight="1" x14ac:dyDescent="0.25">
      <c r="A17" s="796"/>
      <c r="B17" s="234" t="s">
        <v>11</v>
      </c>
      <c r="C17" s="58">
        <v>37690</v>
      </c>
      <c r="D17" s="517">
        <v>42335</v>
      </c>
      <c r="E17" s="211">
        <f t="shared" si="2"/>
        <v>7.998057870912649E-2</v>
      </c>
      <c r="F17" s="211">
        <f t="shared" si="0"/>
        <v>0.12324223932077474</v>
      </c>
      <c r="G17" s="29"/>
      <c r="H17" s="518">
        <v>129930</v>
      </c>
      <c r="I17" s="518">
        <v>136641</v>
      </c>
      <c r="J17" s="27">
        <f t="shared" si="3"/>
        <v>9.3992024769028529E-2</v>
      </c>
      <c r="K17" s="102">
        <f t="shared" si="1"/>
        <v>5.1650888940198571E-2</v>
      </c>
      <c r="L17" s="156"/>
      <c r="M17" s="156"/>
    </row>
    <row r="18" spans="1:13" s="36" customFormat="1" ht="15" customHeight="1" x14ac:dyDescent="0.25">
      <c r="A18" s="796"/>
      <c r="B18" s="234" t="s">
        <v>12</v>
      </c>
      <c r="C18" s="58">
        <v>270416</v>
      </c>
      <c r="D18" s="517">
        <v>266209</v>
      </c>
      <c r="E18" s="211">
        <f t="shared" si="2"/>
        <v>0.50293019670669314</v>
      </c>
      <c r="F18" s="211">
        <f t="shared" si="0"/>
        <v>-1.5557511389858588E-2</v>
      </c>
      <c r="G18" s="29"/>
      <c r="H18" s="518">
        <v>806948</v>
      </c>
      <c r="I18" s="518">
        <v>819560</v>
      </c>
      <c r="J18" s="27">
        <f t="shared" si="3"/>
        <v>0.5637554161613646</v>
      </c>
      <c r="K18" s="102">
        <f t="shared" si="1"/>
        <v>1.562925987795992E-2</v>
      </c>
      <c r="L18" s="156"/>
      <c r="M18" s="156"/>
    </row>
    <row r="19" spans="1:13" s="36" customFormat="1" ht="15" customHeight="1" x14ac:dyDescent="0.25">
      <c r="A19" s="796"/>
      <c r="B19" s="234" t="s">
        <v>13</v>
      </c>
      <c r="C19" s="58">
        <v>4822</v>
      </c>
      <c r="D19" s="517">
        <v>5014</v>
      </c>
      <c r="E19" s="211">
        <f t="shared" si="2"/>
        <v>9.4726023774078238E-3</v>
      </c>
      <c r="F19" s="211">
        <f t="shared" si="0"/>
        <v>3.9817503110742433E-2</v>
      </c>
      <c r="G19" s="29"/>
      <c r="H19" s="518">
        <v>10526</v>
      </c>
      <c r="I19" s="518">
        <v>11017</v>
      </c>
      <c r="J19" s="27">
        <f t="shared" si="3"/>
        <v>7.5783266873075241E-3</v>
      </c>
      <c r="K19" s="102">
        <f t="shared" si="1"/>
        <v>4.6646399391981758E-2</v>
      </c>
      <c r="L19" s="156"/>
      <c r="M19" s="156"/>
    </row>
    <row r="20" spans="1:13" s="36" customFormat="1" ht="15" customHeight="1" x14ac:dyDescent="0.25">
      <c r="A20" s="796"/>
      <c r="B20" s="234" t="s">
        <v>14</v>
      </c>
      <c r="C20" s="58">
        <v>1242</v>
      </c>
      <c r="D20" s="517">
        <v>830</v>
      </c>
      <c r="E20" s="211">
        <f t="shared" si="2"/>
        <v>1.5680614226662333E-3</v>
      </c>
      <c r="F20" s="211">
        <f t="shared" si="0"/>
        <v>-0.33172302737520126</v>
      </c>
      <c r="G20" s="29"/>
      <c r="H20" s="518">
        <v>1947</v>
      </c>
      <c r="I20" s="518">
        <v>1504</v>
      </c>
      <c r="J20" s="27">
        <f t="shared" si="3"/>
        <v>1.0345650665072629E-3</v>
      </c>
      <c r="K20" s="102">
        <f t="shared" si="1"/>
        <v>-0.22752953261427838</v>
      </c>
      <c r="L20" s="156"/>
      <c r="M20" s="156"/>
    </row>
    <row r="21" spans="1:13" s="36" customFormat="1" ht="15" customHeight="1" x14ac:dyDescent="0.25">
      <c r="A21" s="796"/>
      <c r="B21" s="234" t="s">
        <v>15</v>
      </c>
      <c r="C21" s="58">
        <v>16180</v>
      </c>
      <c r="D21" s="517">
        <v>11138</v>
      </c>
      <c r="E21" s="211">
        <f t="shared" si="2"/>
        <v>2.1042250753803022E-2</v>
      </c>
      <c r="F21" s="211">
        <f t="shared" si="0"/>
        <v>-0.31161928306551295</v>
      </c>
      <c r="G21" s="29"/>
      <c r="H21" s="518">
        <v>21468</v>
      </c>
      <c r="I21" s="518">
        <v>18827</v>
      </c>
      <c r="J21" s="27">
        <f t="shared" si="3"/>
        <v>1.2950635975486862E-2</v>
      </c>
      <c r="K21" s="102">
        <f t="shared" si="1"/>
        <v>-0.12302030929755915</v>
      </c>
      <c r="L21" s="156"/>
      <c r="M21" s="156"/>
    </row>
    <row r="22" spans="1:13" s="36" customFormat="1" ht="15" customHeight="1" x14ac:dyDescent="0.25">
      <c r="A22" s="796"/>
      <c r="B22" s="234" t="s">
        <v>250</v>
      </c>
      <c r="C22" s="58">
        <v>1504</v>
      </c>
      <c r="D22" s="517">
        <v>5452</v>
      </c>
      <c r="E22" s="211">
        <f t="shared" si="2"/>
        <v>1.0300085393224464E-2</v>
      </c>
      <c r="F22" s="211">
        <f t="shared" si="0"/>
        <v>2.625</v>
      </c>
      <c r="G22" s="29"/>
      <c r="H22" s="518">
        <v>1504</v>
      </c>
      <c r="I22" s="518">
        <v>5607</v>
      </c>
      <c r="J22" s="27">
        <f t="shared" si="3"/>
        <v>3.8569191010014783E-3</v>
      </c>
      <c r="K22" s="102">
        <f t="shared" si="1"/>
        <v>2.7280585106382977</v>
      </c>
      <c r="L22" s="156"/>
      <c r="M22" s="156"/>
    </row>
    <row r="23" spans="1:13" s="36" customFormat="1" ht="15" customHeight="1" x14ac:dyDescent="0.25">
      <c r="A23" s="796"/>
      <c r="B23" s="234" t="s">
        <v>16</v>
      </c>
      <c r="C23" s="58">
        <v>911</v>
      </c>
      <c r="D23" s="517">
        <v>680</v>
      </c>
      <c r="E23" s="211">
        <f t="shared" si="2"/>
        <v>1.2846768282084803E-3</v>
      </c>
      <c r="F23" s="211">
        <f t="shared" si="0"/>
        <v>-0.25356750823271129</v>
      </c>
      <c r="G23" s="28"/>
      <c r="H23" s="518">
        <v>1149</v>
      </c>
      <c r="I23" s="518">
        <v>896</v>
      </c>
      <c r="J23" s="27">
        <f t="shared" si="3"/>
        <v>6.1633663536602898E-4</v>
      </c>
      <c r="K23" s="102">
        <f t="shared" si="1"/>
        <v>-0.22019147084421237</v>
      </c>
      <c r="L23" s="156"/>
      <c r="M23" s="156"/>
    </row>
    <row r="24" spans="1:13" s="37" customFormat="1" ht="15" customHeight="1" x14ac:dyDescent="0.25">
      <c r="A24" s="796"/>
      <c r="B24" s="235" t="s">
        <v>119</v>
      </c>
      <c r="C24" s="59">
        <v>334201</v>
      </c>
      <c r="D24" s="519">
        <v>332804</v>
      </c>
      <c r="E24" s="437">
        <f t="shared" si="2"/>
        <v>0.62874351049278687</v>
      </c>
      <c r="F24" s="437">
        <f t="shared" si="0"/>
        <v>-4.1801191498529325E-3</v>
      </c>
      <c r="G24" s="154"/>
      <c r="H24" s="520">
        <v>977747</v>
      </c>
      <c r="I24" s="520">
        <v>998104</v>
      </c>
      <c r="J24" s="15">
        <f t="shared" si="3"/>
        <v>0.68657149676939178</v>
      </c>
      <c r="K24" s="325">
        <f t="shared" si="1"/>
        <v>2.0820314457625541E-2</v>
      </c>
      <c r="L24" s="156"/>
      <c r="M24" s="156"/>
    </row>
    <row r="25" spans="1:13" s="36" customFormat="1" ht="15" customHeight="1" x14ac:dyDescent="0.25">
      <c r="A25" s="796"/>
      <c r="B25" s="234" t="s">
        <v>17</v>
      </c>
      <c r="C25" s="58">
        <v>26022</v>
      </c>
      <c r="D25" s="517">
        <v>20011</v>
      </c>
      <c r="E25" s="211">
        <f t="shared" si="2"/>
        <v>3.7805394131293975E-2</v>
      </c>
      <c r="F25" s="211">
        <f t="shared" si="0"/>
        <v>-0.23099684882022903</v>
      </c>
      <c r="G25" s="29"/>
      <c r="H25" s="518">
        <v>31969</v>
      </c>
      <c r="I25" s="518">
        <v>25603</v>
      </c>
      <c r="J25" s="27">
        <f t="shared" si="3"/>
        <v>1.7611681780442454E-2</v>
      </c>
      <c r="K25" s="102">
        <f t="shared" si="1"/>
        <v>-0.1991304075823454</v>
      </c>
      <c r="L25" s="156"/>
      <c r="M25" s="156"/>
    </row>
    <row r="26" spans="1:13" s="36" customFormat="1" ht="15" customHeight="1" x14ac:dyDescent="0.25">
      <c r="A26" s="796"/>
      <c r="B26" s="234" t="s">
        <v>18</v>
      </c>
      <c r="C26" s="58">
        <v>12803</v>
      </c>
      <c r="D26" s="517">
        <v>8153</v>
      </c>
      <c r="E26" s="211">
        <f t="shared" si="2"/>
        <v>1.5402897324093737E-2</v>
      </c>
      <c r="F26" s="211">
        <f t="shared" si="0"/>
        <v>-0.36319612590799033</v>
      </c>
      <c r="G26" s="29"/>
      <c r="H26" s="518">
        <v>14276</v>
      </c>
      <c r="I26" s="518">
        <v>9336</v>
      </c>
      <c r="J26" s="27">
        <f t="shared" si="3"/>
        <v>6.4220076202871059E-3</v>
      </c>
      <c r="K26" s="102">
        <f t="shared" si="1"/>
        <v>-0.34603530400672455</v>
      </c>
      <c r="L26" s="156"/>
      <c r="M26" s="156"/>
    </row>
    <row r="27" spans="1:13" s="36" customFormat="1" ht="15" customHeight="1" x14ac:dyDescent="0.25">
      <c r="A27" s="797"/>
      <c r="B27" s="236" t="s">
        <v>19</v>
      </c>
      <c r="C27" s="262">
        <v>551611</v>
      </c>
      <c r="D27" s="521">
        <v>529316</v>
      </c>
      <c r="E27" s="522">
        <f t="shared" si="2"/>
        <v>1</v>
      </c>
      <c r="F27" s="401">
        <f t="shared" si="0"/>
        <v>-4.0417975711144263E-2</v>
      </c>
      <c r="G27" s="204"/>
      <c r="H27" s="523">
        <v>1452538</v>
      </c>
      <c r="I27" s="523">
        <v>1453751</v>
      </c>
      <c r="J27" s="16">
        <f t="shared" si="3"/>
        <v>1</v>
      </c>
      <c r="K27" s="151">
        <f t="shared" si="1"/>
        <v>8.3509002862575718E-4</v>
      </c>
      <c r="L27" s="156"/>
      <c r="M27" s="156"/>
    </row>
    <row r="28" spans="1:13" s="36" customFormat="1" ht="15" customHeight="1" x14ac:dyDescent="0.25">
      <c r="A28" s="795" t="s">
        <v>275</v>
      </c>
      <c r="B28" s="231" t="s">
        <v>20</v>
      </c>
      <c r="C28" s="263">
        <v>229311</v>
      </c>
      <c r="D28" s="524">
        <v>216115</v>
      </c>
      <c r="E28" s="407">
        <f>D28/$D$31</f>
        <v>0.40829107754158195</v>
      </c>
      <c r="F28" s="407">
        <f t="shared" si="0"/>
        <v>-5.7546301747408539E-2</v>
      </c>
      <c r="G28" s="214"/>
      <c r="H28" s="525">
        <v>626608</v>
      </c>
      <c r="I28" s="525">
        <v>614217</v>
      </c>
      <c r="J28" s="195">
        <f>I28/$I$31</f>
        <v>0.42250495442479491</v>
      </c>
      <c r="K28" s="398">
        <f t="shared" si="1"/>
        <v>-1.9774723591144704E-2</v>
      </c>
      <c r="L28" s="156"/>
      <c r="M28" s="156"/>
    </row>
    <row r="29" spans="1:13" s="36" customFormat="1" ht="15" customHeight="1" x14ac:dyDescent="0.25">
      <c r="A29" s="796"/>
      <c r="B29" s="234" t="s">
        <v>249</v>
      </c>
      <c r="C29" s="60">
        <v>321504</v>
      </c>
      <c r="D29" s="526">
        <v>312045</v>
      </c>
      <c r="E29" s="211">
        <f>D29/$D$31</f>
        <v>0.5895249718504636</v>
      </c>
      <c r="F29" s="211">
        <f t="shared" si="0"/>
        <v>-2.9421095849507316E-2</v>
      </c>
      <c r="G29" s="29"/>
      <c r="H29" s="527">
        <v>824354</v>
      </c>
      <c r="I29" s="527">
        <v>837147</v>
      </c>
      <c r="J29" s="27">
        <f>I29/$I$31</f>
        <v>0.57585308625755027</v>
      </c>
      <c r="K29" s="102">
        <f t="shared" si="1"/>
        <v>1.5518818371718946E-2</v>
      </c>
      <c r="L29" s="156"/>
      <c r="M29" s="156"/>
    </row>
    <row r="30" spans="1:13" s="36" customFormat="1" ht="15" customHeight="1" x14ac:dyDescent="0.25">
      <c r="A30" s="796"/>
      <c r="B30" s="234" t="s">
        <v>251</v>
      </c>
      <c r="C30" s="60">
        <v>796</v>
      </c>
      <c r="D30" s="526">
        <v>1149</v>
      </c>
      <c r="E30" s="211">
        <f>D30/$D$31</f>
        <v>2.170725993546388E-3</v>
      </c>
      <c r="F30" s="211">
        <f t="shared" si="0"/>
        <v>0.44346733668341709</v>
      </c>
      <c r="G30" s="29"/>
      <c r="H30" s="527">
        <v>1576</v>
      </c>
      <c r="I30" s="527">
        <v>2371</v>
      </c>
      <c r="J30" s="27">
        <f>I30/$I$31</f>
        <v>1.6309533063089895E-3</v>
      </c>
      <c r="K30" s="102">
        <f t="shared" si="1"/>
        <v>0.50444162436548223</v>
      </c>
      <c r="L30" s="156"/>
      <c r="M30" s="156"/>
    </row>
    <row r="31" spans="1:13" s="37" customFormat="1" ht="15" customHeight="1" x14ac:dyDescent="0.25">
      <c r="A31" s="797"/>
      <c r="B31" s="236" t="s">
        <v>19</v>
      </c>
      <c r="C31" s="262">
        <v>551611</v>
      </c>
      <c r="D31" s="521">
        <v>529316</v>
      </c>
      <c r="E31" s="522">
        <f>D31/$D$31</f>
        <v>1</v>
      </c>
      <c r="F31" s="401">
        <f t="shared" ref="F31:F94" si="4">IF(ISERROR((D31-C31)/C31),".",(D31-C31)/C31)</f>
        <v>-4.0417975711144263E-2</v>
      </c>
      <c r="G31" s="204"/>
      <c r="H31" s="523">
        <v>1452538</v>
      </c>
      <c r="I31" s="523">
        <v>1453751</v>
      </c>
      <c r="J31" s="16">
        <f>I31/$I$31</f>
        <v>1</v>
      </c>
      <c r="K31" s="151">
        <f t="shared" si="1"/>
        <v>8.3509002862575718E-4</v>
      </c>
      <c r="L31" s="156"/>
      <c r="M31" s="156"/>
    </row>
    <row r="32" spans="1:13" s="36" customFormat="1" ht="15" customHeight="1" x14ac:dyDescent="0.25">
      <c r="A32" s="786" t="s">
        <v>276</v>
      </c>
      <c r="B32" s="231" t="s">
        <v>21</v>
      </c>
      <c r="C32" s="264">
        <v>327817</v>
      </c>
      <c r="D32" s="528">
        <v>283805</v>
      </c>
      <c r="E32" s="407">
        <f>D32/$D$35</f>
        <v>0.53617309886721731</v>
      </c>
      <c r="F32" s="407">
        <f t="shared" si="4"/>
        <v>-0.13425783287626938</v>
      </c>
      <c r="G32" s="214"/>
      <c r="H32" s="529">
        <v>894751</v>
      </c>
      <c r="I32" s="529">
        <v>788374</v>
      </c>
      <c r="J32" s="195">
        <f>I32/$I$35</f>
        <v>0.54230332429693939</v>
      </c>
      <c r="K32" s="398">
        <f t="shared" si="1"/>
        <v>-0.11889005991611074</v>
      </c>
      <c r="L32" s="156"/>
      <c r="M32" s="156"/>
    </row>
    <row r="33" spans="1:13" s="36" customFormat="1" ht="15" customHeight="1" x14ac:dyDescent="0.25">
      <c r="A33" s="786"/>
      <c r="B33" s="234" t="s">
        <v>22</v>
      </c>
      <c r="C33" s="61">
        <v>138912</v>
      </c>
      <c r="D33" s="530">
        <v>143521</v>
      </c>
      <c r="E33" s="211">
        <f>D33/$D$35</f>
        <v>0.27114426920780782</v>
      </c>
      <c r="F33" s="211">
        <f t="shared" si="4"/>
        <v>3.3179278967979731E-2</v>
      </c>
      <c r="G33" s="29"/>
      <c r="H33" s="531">
        <v>287439</v>
      </c>
      <c r="I33" s="531">
        <v>333345</v>
      </c>
      <c r="J33" s="27">
        <f>I33/$I$35</f>
        <v>0.22929992825456355</v>
      </c>
      <c r="K33" s="102">
        <f t="shared" si="1"/>
        <v>0.1597069291223529</v>
      </c>
      <c r="L33" s="156"/>
      <c r="M33" s="156"/>
    </row>
    <row r="34" spans="1:13" s="36" customFormat="1" ht="15" customHeight="1" x14ac:dyDescent="0.25">
      <c r="A34" s="786"/>
      <c r="B34" s="234" t="s">
        <v>23</v>
      </c>
      <c r="C34" s="61">
        <v>84853</v>
      </c>
      <c r="D34" s="530">
        <v>101989</v>
      </c>
      <c r="E34" s="211">
        <f>D34/$D$35</f>
        <v>0.19268074269434515</v>
      </c>
      <c r="F34" s="211">
        <f t="shared" ref="F34" si="5">IF(ISERROR((D34-C34)/C34),".",(D34-C34)/C34)</f>
        <v>0.201949253414729</v>
      </c>
      <c r="G34" s="29"/>
      <c r="H34" s="531">
        <v>270285</v>
      </c>
      <c r="I34" s="531">
        <v>332030</v>
      </c>
      <c r="J34" s="27">
        <f>I34/$I$35</f>
        <v>0.2283953716970788</v>
      </c>
      <c r="K34" s="102">
        <f t="shared" ref="K34" si="6">IF(ISERROR((I34-H34)/H34),".",(I34-H34)/H34)</f>
        <v>0.22844404979928593</v>
      </c>
      <c r="L34" s="156"/>
      <c r="M34" s="156"/>
    </row>
    <row r="35" spans="1:13" s="37" customFormat="1" ht="15" customHeight="1" x14ac:dyDescent="0.25">
      <c r="A35" s="786"/>
      <c r="B35" s="236" t="s">
        <v>19</v>
      </c>
      <c r="C35" s="262">
        <v>551611</v>
      </c>
      <c r="D35" s="521">
        <v>529316</v>
      </c>
      <c r="E35" s="522">
        <f>D35/$D$35</f>
        <v>1</v>
      </c>
      <c r="F35" s="401">
        <f t="shared" si="4"/>
        <v>-4.0417975711144263E-2</v>
      </c>
      <c r="G35" s="204"/>
      <c r="H35" s="523">
        <v>1452538</v>
      </c>
      <c r="I35" s="523">
        <v>1453751</v>
      </c>
      <c r="J35" s="16">
        <f>I35/$I$35</f>
        <v>1</v>
      </c>
      <c r="K35" s="151">
        <f t="shared" si="1"/>
        <v>8.3509002862575718E-4</v>
      </c>
      <c r="L35" s="156"/>
      <c r="M35" s="156"/>
    </row>
    <row r="36" spans="1:13" s="36" customFormat="1" ht="15" customHeight="1" x14ac:dyDescent="0.25">
      <c r="A36" s="786" t="s">
        <v>100</v>
      </c>
      <c r="B36" s="231" t="s">
        <v>24</v>
      </c>
      <c r="C36" s="265">
        <v>398695</v>
      </c>
      <c r="D36" s="532">
        <v>374741</v>
      </c>
      <c r="E36" s="407">
        <f>D36/$D$38</f>
        <v>0.70797217541128554</v>
      </c>
      <c r="F36" s="407">
        <f t="shared" si="4"/>
        <v>-6.0081014309183708E-2</v>
      </c>
      <c r="G36" s="214"/>
      <c r="H36" s="533">
        <v>1020101</v>
      </c>
      <c r="I36" s="533">
        <v>996058</v>
      </c>
      <c r="J36" s="195">
        <f>I36/$I$38</f>
        <v>0.68516410306854481</v>
      </c>
      <c r="K36" s="398">
        <f t="shared" si="1"/>
        <v>-2.3569234811062826E-2</v>
      </c>
      <c r="L36" s="156"/>
      <c r="M36" s="156"/>
    </row>
    <row r="37" spans="1:13" s="36" customFormat="1" ht="15" customHeight="1" x14ac:dyDescent="0.25">
      <c r="A37" s="786"/>
      <c r="B37" s="234" t="s">
        <v>25</v>
      </c>
      <c r="C37" s="62">
        <v>152916</v>
      </c>
      <c r="D37" s="534">
        <v>154575</v>
      </c>
      <c r="E37" s="211">
        <f t="shared" ref="E37:E38" si="7">D37/$D$38</f>
        <v>0.29202782458871451</v>
      </c>
      <c r="F37" s="211">
        <f t="shared" si="4"/>
        <v>1.0849093620026682E-2</v>
      </c>
      <c r="G37" s="29"/>
      <c r="H37" s="535">
        <v>432437</v>
      </c>
      <c r="I37" s="535">
        <v>457693</v>
      </c>
      <c r="J37" s="27">
        <f t="shared" ref="J37:J38" si="8">I37/$I$38</f>
        <v>0.31483589693145525</v>
      </c>
      <c r="K37" s="102">
        <f t="shared" si="1"/>
        <v>5.8403883108984658E-2</v>
      </c>
      <c r="L37" s="156"/>
      <c r="M37" s="156"/>
    </row>
    <row r="38" spans="1:13" s="37" customFormat="1" ht="15" customHeight="1" x14ac:dyDescent="0.25">
      <c r="A38" s="786"/>
      <c r="B38" s="236" t="s">
        <v>19</v>
      </c>
      <c r="C38" s="262">
        <v>551611</v>
      </c>
      <c r="D38" s="521">
        <v>529316</v>
      </c>
      <c r="E38" s="522">
        <f t="shared" si="7"/>
        <v>1</v>
      </c>
      <c r="F38" s="401">
        <f t="shared" si="4"/>
        <v>-4.0417975711144263E-2</v>
      </c>
      <c r="G38" s="204"/>
      <c r="H38" s="523">
        <v>1452538</v>
      </c>
      <c r="I38" s="523">
        <v>1453751</v>
      </c>
      <c r="J38" s="16">
        <f t="shared" si="8"/>
        <v>1</v>
      </c>
      <c r="K38" s="151">
        <f t="shared" si="1"/>
        <v>8.3509002862575718E-4</v>
      </c>
      <c r="L38" s="156"/>
      <c r="M38" s="156"/>
    </row>
    <row r="39" spans="1:13" s="36" customFormat="1" ht="15" customHeight="1" x14ac:dyDescent="0.25">
      <c r="A39" s="786" t="s">
        <v>277</v>
      </c>
      <c r="B39" s="231" t="s">
        <v>26</v>
      </c>
      <c r="C39" s="266">
        <v>9467</v>
      </c>
      <c r="D39" s="536">
        <v>9621</v>
      </c>
      <c r="E39" s="407">
        <f>D39/$D$42</f>
        <v>1.8176287888520277E-2</v>
      </c>
      <c r="F39" s="407">
        <f t="shared" si="4"/>
        <v>1.6267032850955952E-2</v>
      </c>
      <c r="G39" s="214"/>
      <c r="H39" s="537">
        <v>21307</v>
      </c>
      <c r="I39" s="537">
        <v>22582</v>
      </c>
      <c r="J39" s="195">
        <f>I39/$I$42</f>
        <v>1.5533609263209449E-2</v>
      </c>
      <c r="K39" s="398">
        <f t="shared" si="1"/>
        <v>5.9839489369690711E-2</v>
      </c>
      <c r="L39" s="156"/>
      <c r="M39" s="156"/>
    </row>
    <row r="40" spans="1:13" s="36" customFormat="1" ht="15" customHeight="1" x14ac:dyDescent="0.25">
      <c r="A40" s="786"/>
      <c r="B40" s="234" t="s">
        <v>27</v>
      </c>
      <c r="C40" s="63">
        <v>520080</v>
      </c>
      <c r="D40" s="538">
        <v>503897</v>
      </c>
      <c r="E40" s="211">
        <f>D40/$D$42</f>
        <v>0.95197764662318918</v>
      </c>
      <c r="F40" s="211">
        <f t="shared" si="4"/>
        <v>-3.1116366712813412E-2</v>
      </c>
      <c r="G40" s="29"/>
      <c r="H40" s="539">
        <v>1379937</v>
      </c>
      <c r="I40" s="539">
        <v>1387064</v>
      </c>
      <c r="J40" s="27">
        <f>I40/$I$42</f>
        <v>0.95412763258632327</v>
      </c>
      <c r="K40" s="102">
        <f t="shared" si="1"/>
        <v>5.1647285347084688E-3</v>
      </c>
      <c r="L40" s="156"/>
      <c r="M40" s="156"/>
    </row>
    <row r="41" spans="1:13" s="36" customFormat="1" ht="15" customHeight="1" x14ac:dyDescent="0.25">
      <c r="A41" s="786"/>
      <c r="B41" s="234" t="s">
        <v>28</v>
      </c>
      <c r="C41" s="63">
        <v>22000</v>
      </c>
      <c r="D41" s="538">
        <v>15796</v>
      </c>
      <c r="E41" s="211">
        <f>D41/$D$42</f>
        <v>2.9842287027031112E-2</v>
      </c>
      <c r="F41" s="211">
        <f t="shared" ref="F41" si="9">IF(ISERROR((D41-C41)/C41),".",(D41-C41)/C41)</f>
        <v>-0.28199999999999997</v>
      </c>
      <c r="G41" s="29"/>
      <c r="H41" s="539">
        <v>51184</v>
      </c>
      <c r="I41" s="539">
        <v>44099</v>
      </c>
      <c r="J41" s="27">
        <f>I41/$I$42</f>
        <v>3.0334630896212626E-2</v>
      </c>
      <c r="K41" s="102">
        <f t="shared" ref="K41" si="10">IF(ISERROR((I41-H41)/H41),".",(I41-H41)/H41)</f>
        <v>-0.13842216317599249</v>
      </c>
      <c r="L41" s="156"/>
      <c r="M41" s="156"/>
    </row>
    <row r="42" spans="1:13" s="37" customFormat="1" ht="15" customHeight="1" x14ac:dyDescent="0.25">
      <c r="A42" s="786"/>
      <c r="B42" s="236" t="s">
        <v>19</v>
      </c>
      <c r="C42" s="262">
        <v>551611</v>
      </c>
      <c r="D42" s="521">
        <v>529316</v>
      </c>
      <c r="E42" s="522">
        <f>D42/$D$42</f>
        <v>1</v>
      </c>
      <c r="F42" s="401">
        <f t="shared" si="4"/>
        <v>-4.0417975711144263E-2</v>
      </c>
      <c r="G42" s="204"/>
      <c r="H42" s="523">
        <v>1452538</v>
      </c>
      <c r="I42" s="523">
        <v>1453751</v>
      </c>
      <c r="J42" s="16">
        <f>I42/$I$42</f>
        <v>1</v>
      </c>
      <c r="K42" s="151">
        <f t="shared" si="1"/>
        <v>8.3509002862575718E-4</v>
      </c>
      <c r="L42" s="156"/>
      <c r="M42" s="156"/>
    </row>
    <row r="43" spans="1:13" s="36" customFormat="1" ht="15" customHeight="1" x14ac:dyDescent="0.25">
      <c r="A43" s="786" t="s">
        <v>101</v>
      </c>
      <c r="B43" s="234" t="s">
        <v>29</v>
      </c>
      <c r="C43" s="64">
        <v>376000</v>
      </c>
      <c r="D43" s="540">
        <v>379762</v>
      </c>
      <c r="E43" s="211">
        <f t="shared" ref="E43:E49" si="11">D43/$D$49</f>
        <v>0.71745800240310131</v>
      </c>
      <c r="F43" s="211">
        <f t="shared" si="4"/>
        <v>1.0005319148936171E-2</v>
      </c>
      <c r="G43" s="29"/>
      <c r="H43" s="541">
        <v>985718</v>
      </c>
      <c r="I43" s="541">
        <v>1021660</v>
      </c>
      <c r="J43" s="27">
        <f t="shared" ref="J43:J49" si="12">I43/$I$49</f>
        <v>0.70277509697327811</v>
      </c>
      <c r="K43" s="102">
        <f t="shared" si="1"/>
        <v>3.6462761154813041E-2</v>
      </c>
      <c r="L43" s="156"/>
      <c r="M43" s="156"/>
    </row>
    <row r="44" spans="1:13" s="36" customFormat="1" ht="15" customHeight="1" x14ac:dyDescent="0.25">
      <c r="A44" s="786"/>
      <c r="B44" s="234" t="s">
        <v>30</v>
      </c>
      <c r="C44" s="64">
        <v>5305</v>
      </c>
      <c r="D44" s="540">
        <v>5225</v>
      </c>
      <c r="E44" s="211">
        <f t="shared" si="11"/>
        <v>9.8712300402783969E-3</v>
      </c>
      <c r="F44" s="211">
        <f t="shared" si="4"/>
        <v>-1.5080113100848256E-2</v>
      </c>
      <c r="G44" s="29"/>
      <c r="H44" s="541">
        <v>13223</v>
      </c>
      <c r="I44" s="541">
        <v>13728</v>
      </c>
      <c r="J44" s="27">
        <f t="shared" si="12"/>
        <v>9.4431577347152303E-3</v>
      </c>
      <c r="K44" s="102">
        <f t="shared" si="1"/>
        <v>3.8191030779702033E-2</v>
      </c>
      <c r="L44" s="156"/>
      <c r="M44" s="156"/>
    </row>
    <row r="45" spans="1:13" s="36" customFormat="1" ht="15" customHeight="1" x14ac:dyDescent="0.25">
      <c r="A45" s="786"/>
      <c r="B45" s="234" t="s">
        <v>31</v>
      </c>
      <c r="C45" s="64">
        <v>16499</v>
      </c>
      <c r="D45" s="540">
        <v>15588</v>
      </c>
      <c r="E45" s="211">
        <f t="shared" si="11"/>
        <v>2.9449327056049694E-2</v>
      </c>
      <c r="F45" s="211">
        <f t="shared" si="4"/>
        <v>-5.5215467604097221E-2</v>
      </c>
      <c r="G45" s="29"/>
      <c r="H45" s="541">
        <v>38543</v>
      </c>
      <c r="I45" s="541">
        <v>39232</v>
      </c>
      <c r="J45" s="27">
        <f t="shared" si="12"/>
        <v>2.6986739819955412E-2</v>
      </c>
      <c r="K45" s="102">
        <f t="shared" si="1"/>
        <v>1.7876138338998003E-2</v>
      </c>
      <c r="L45" s="156"/>
      <c r="M45" s="156"/>
    </row>
    <row r="46" spans="1:13" s="36" customFormat="1" ht="15" customHeight="1" x14ac:dyDescent="0.25">
      <c r="A46" s="786"/>
      <c r="B46" s="234" t="s">
        <v>33</v>
      </c>
      <c r="C46" s="64">
        <v>1934</v>
      </c>
      <c r="D46" s="540">
        <v>1660</v>
      </c>
      <c r="E46" s="211">
        <f t="shared" si="11"/>
        <v>3.1361228453324667E-3</v>
      </c>
      <c r="F46" s="211">
        <f t="shared" si="4"/>
        <v>-0.14167528438469493</v>
      </c>
      <c r="G46" s="28"/>
      <c r="H46" s="541">
        <v>4861</v>
      </c>
      <c r="I46" s="541">
        <v>4930</v>
      </c>
      <c r="J46" s="27">
        <f t="shared" si="12"/>
        <v>3.3912272459313874E-3</v>
      </c>
      <c r="K46" s="102">
        <f t="shared" si="1"/>
        <v>1.4194610162518001E-2</v>
      </c>
      <c r="L46" s="156"/>
      <c r="M46" s="156"/>
    </row>
    <row r="47" spans="1:13" s="36" customFormat="1" ht="15" customHeight="1" x14ac:dyDescent="0.25">
      <c r="A47" s="786"/>
      <c r="B47" s="235" t="s">
        <v>34</v>
      </c>
      <c r="C47" s="65">
        <v>399738</v>
      </c>
      <c r="D47" s="542">
        <v>402235</v>
      </c>
      <c r="E47" s="437">
        <f t="shared" si="11"/>
        <v>0.75991468234476189</v>
      </c>
      <c r="F47" s="437">
        <f t="shared" si="4"/>
        <v>6.2465915174439255E-3</v>
      </c>
      <c r="G47" s="154"/>
      <c r="H47" s="543">
        <v>1042345</v>
      </c>
      <c r="I47" s="543">
        <v>1079550</v>
      </c>
      <c r="J47" s="15">
        <f t="shared" si="12"/>
        <v>0.74259622177388007</v>
      </c>
      <c r="K47" s="325">
        <f t="shared" si="1"/>
        <v>3.5693556356100907E-2</v>
      </c>
      <c r="L47" s="156"/>
      <c r="M47" s="156"/>
    </row>
    <row r="48" spans="1:13" s="36" customFormat="1" ht="15" customHeight="1" x14ac:dyDescent="0.25">
      <c r="A48" s="786"/>
      <c r="B48" s="234" t="s">
        <v>32</v>
      </c>
      <c r="C48" s="64">
        <v>151873</v>
      </c>
      <c r="D48" s="540">
        <v>127079</v>
      </c>
      <c r="E48" s="211">
        <f t="shared" si="11"/>
        <v>0.24008153919397865</v>
      </c>
      <c r="F48" s="211">
        <f t="shared" ref="F48" si="13">IF(ISERROR((D48-C48)/C48),".",(D48-C48)/C48)</f>
        <v>-0.16325482475489389</v>
      </c>
      <c r="G48" s="29"/>
      <c r="H48" s="541">
        <v>410193</v>
      </c>
      <c r="I48" s="541">
        <v>374199</v>
      </c>
      <c r="J48" s="27">
        <f t="shared" si="12"/>
        <v>0.25740240247470164</v>
      </c>
      <c r="K48" s="102">
        <f t="shared" ref="K48" si="14">IF(ISERROR((I48-H48)/H48),".",(I48-H48)/H48)</f>
        <v>-8.7748937695182508E-2</v>
      </c>
      <c r="L48" s="156"/>
      <c r="M48" s="156"/>
    </row>
    <row r="49" spans="1:13" s="36" customFormat="1" ht="15" customHeight="1" x14ac:dyDescent="0.25">
      <c r="A49" s="786"/>
      <c r="B49" s="236" t="s">
        <v>19</v>
      </c>
      <c r="C49" s="262">
        <v>551611</v>
      </c>
      <c r="D49" s="521">
        <v>529316</v>
      </c>
      <c r="E49" s="522">
        <f t="shared" si="11"/>
        <v>1</v>
      </c>
      <c r="F49" s="401">
        <f t="shared" si="4"/>
        <v>-4.0417975711144263E-2</v>
      </c>
      <c r="G49" s="204"/>
      <c r="H49" s="523">
        <v>1452538</v>
      </c>
      <c r="I49" s="523">
        <v>1453751</v>
      </c>
      <c r="J49" s="16">
        <f t="shared" si="12"/>
        <v>1</v>
      </c>
      <c r="K49" s="151">
        <f t="shared" si="1"/>
        <v>8.3509002862575718E-4</v>
      </c>
      <c r="L49" s="156"/>
      <c r="M49" s="156"/>
    </row>
    <row r="50" spans="1:13" s="36" customFormat="1" ht="15" customHeight="1" x14ac:dyDescent="0.25">
      <c r="A50" s="795" t="s">
        <v>102</v>
      </c>
      <c r="B50" s="133" t="s">
        <v>36</v>
      </c>
      <c r="C50" s="66">
        <v>491203</v>
      </c>
      <c r="D50" s="544">
        <v>466543</v>
      </c>
      <c r="E50" s="211">
        <f>D50/$D$58</f>
        <v>0.8814073256806898</v>
      </c>
      <c r="F50" s="170">
        <f t="shared" si="4"/>
        <v>-5.0203276445787183E-2</v>
      </c>
      <c r="G50" s="29"/>
      <c r="H50" s="545">
        <v>1265413</v>
      </c>
      <c r="I50" s="545">
        <v>1256451</v>
      </c>
      <c r="J50" s="27">
        <f>I50/$I$58</f>
        <v>0.86428212259183312</v>
      </c>
      <c r="K50" s="128">
        <f t="shared" si="1"/>
        <v>-7.0822727441554652E-3</v>
      </c>
      <c r="L50" s="156"/>
      <c r="M50" s="156"/>
    </row>
    <row r="51" spans="1:13" s="36" customFormat="1" ht="15" customHeight="1" x14ac:dyDescent="0.25">
      <c r="A51" s="796"/>
      <c r="B51" s="133" t="s">
        <v>37</v>
      </c>
      <c r="C51" s="66">
        <v>25797</v>
      </c>
      <c r="D51" s="544">
        <v>25031</v>
      </c>
      <c r="E51" s="211">
        <f t="shared" ref="E51:E58" si="15">D51/$D$58</f>
        <v>4.7289331892480108E-2</v>
      </c>
      <c r="F51" s="170">
        <f t="shared" si="4"/>
        <v>-2.9693375198666511E-2</v>
      </c>
      <c r="G51" s="29"/>
      <c r="H51" s="545">
        <v>74599</v>
      </c>
      <c r="I51" s="545">
        <v>76835</v>
      </c>
      <c r="J51" s="27">
        <f t="shared" ref="J51:J58" si="16">I51/$I$58</f>
        <v>5.2852930109764329E-2</v>
      </c>
      <c r="K51" s="128">
        <f t="shared" si="1"/>
        <v>2.9973592139304818E-2</v>
      </c>
      <c r="L51" s="156"/>
      <c r="M51" s="156"/>
    </row>
    <row r="52" spans="1:13" s="36" customFormat="1" ht="15" customHeight="1" x14ac:dyDescent="0.25">
      <c r="A52" s="796"/>
      <c r="B52" s="133" t="s">
        <v>38</v>
      </c>
      <c r="C52" s="66">
        <v>27680</v>
      </c>
      <c r="D52" s="544">
        <v>30761</v>
      </c>
      <c r="E52" s="211">
        <f t="shared" si="15"/>
        <v>5.8114623400766272E-2</v>
      </c>
      <c r="F52" s="170">
        <f t="shared" si="4"/>
        <v>0.11130780346820809</v>
      </c>
      <c r="G52" s="29"/>
      <c r="H52" s="545">
        <v>84777</v>
      </c>
      <c r="I52" s="545">
        <v>92405</v>
      </c>
      <c r="J52" s="27">
        <f t="shared" si="16"/>
        <v>6.3563154900667301E-2</v>
      </c>
      <c r="K52" s="128">
        <f t="shared" si="1"/>
        <v>8.997723439140333E-2</v>
      </c>
      <c r="L52" s="156"/>
      <c r="M52" s="156"/>
    </row>
    <row r="53" spans="1:13" s="36" customFormat="1" ht="15" customHeight="1" x14ac:dyDescent="0.25">
      <c r="A53" s="796"/>
      <c r="B53" s="133" t="s">
        <v>215</v>
      </c>
      <c r="C53" s="66">
        <v>3899</v>
      </c>
      <c r="D53" s="544">
        <v>4215</v>
      </c>
      <c r="E53" s="211">
        <f t="shared" si="15"/>
        <v>7.9631071042628593E-3</v>
      </c>
      <c r="F53" s="170">
        <f t="shared" si="4"/>
        <v>8.1046422159528078E-2</v>
      </c>
      <c r="G53" s="29"/>
      <c r="H53" s="545">
        <v>17159</v>
      </c>
      <c r="I53" s="545">
        <v>18019</v>
      </c>
      <c r="J53" s="27">
        <f t="shared" si="16"/>
        <v>1.2394832402522853E-2</v>
      </c>
      <c r="K53" s="128">
        <f t="shared" si="1"/>
        <v>5.0119470831633546E-2</v>
      </c>
      <c r="L53" s="156"/>
      <c r="M53" s="156"/>
    </row>
    <row r="54" spans="1:13" s="36" customFormat="1" ht="15" customHeight="1" x14ac:dyDescent="0.25">
      <c r="A54" s="796"/>
      <c r="B54" s="133" t="s">
        <v>216</v>
      </c>
      <c r="C54" s="66">
        <v>561</v>
      </c>
      <c r="D54" s="544">
        <v>592</v>
      </c>
      <c r="E54" s="211">
        <f t="shared" si="15"/>
        <v>1.1184245327932653E-3</v>
      </c>
      <c r="F54" s="170">
        <f t="shared" si="4"/>
        <v>5.5258467023172907E-2</v>
      </c>
      <c r="G54" s="28"/>
      <c r="H54" s="545">
        <v>3225</v>
      </c>
      <c r="I54" s="545">
        <v>3157</v>
      </c>
      <c r="J54" s="27">
        <f t="shared" si="16"/>
        <v>2.1716236136724927E-3</v>
      </c>
      <c r="K54" s="128">
        <f t="shared" si="1"/>
        <v>-2.1085271317829456E-2</v>
      </c>
      <c r="L54" s="156"/>
      <c r="M54" s="156"/>
    </row>
    <row r="55" spans="1:13" s="36" customFormat="1" ht="15" customHeight="1" x14ac:dyDescent="0.25">
      <c r="A55" s="796"/>
      <c r="B55" s="234" t="s">
        <v>217</v>
      </c>
      <c r="C55" s="66">
        <v>678</v>
      </c>
      <c r="D55" s="544">
        <v>666</v>
      </c>
      <c r="E55" s="211">
        <f t="shared" si="15"/>
        <v>1.2582275993924235E-3</v>
      </c>
      <c r="F55" s="211">
        <f t="shared" si="4"/>
        <v>-1.7699115044247787E-2</v>
      </c>
      <c r="G55" s="28"/>
      <c r="H55" s="545">
        <v>2820</v>
      </c>
      <c r="I55" s="545">
        <v>2795</v>
      </c>
      <c r="J55" s="27">
        <f t="shared" si="16"/>
        <v>1.9226126069732713E-3</v>
      </c>
      <c r="K55" s="102">
        <f t="shared" si="1"/>
        <v>-8.8652482269503553E-3</v>
      </c>
      <c r="L55" s="156"/>
      <c r="M55" s="156"/>
    </row>
    <row r="56" spans="1:13" s="36" customFormat="1" ht="15" customHeight="1" x14ac:dyDescent="0.25">
      <c r="A56" s="796"/>
      <c r="B56" s="234" t="s">
        <v>39</v>
      </c>
      <c r="C56" s="66">
        <v>952</v>
      </c>
      <c r="D56" s="544">
        <v>1060</v>
      </c>
      <c r="E56" s="211">
        <f t="shared" si="15"/>
        <v>2.0025844675014546E-3</v>
      </c>
      <c r="F56" s="211">
        <f t="shared" si="4"/>
        <v>0.1134453781512605</v>
      </c>
      <c r="G56" s="28"/>
      <c r="H56" s="545">
        <v>2433</v>
      </c>
      <c r="I56" s="545">
        <v>2632</v>
      </c>
      <c r="J56" s="27">
        <f t="shared" si="16"/>
        <v>1.8104888663877101E-3</v>
      </c>
      <c r="K56" s="102">
        <f t="shared" si="1"/>
        <v>8.1792026304973287E-2</v>
      </c>
      <c r="L56" s="156"/>
      <c r="M56" s="156"/>
    </row>
    <row r="57" spans="1:13" s="36" customFormat="1" ht="15" customHeight="1" x14ac:dyDescent="0.25">
      <c r="A57" s="796"/>
      <c r="B57" s="234" t="s">
        <v>255</v>
      </c>
      <c r="C57" s="66">
        <v>841</v>
      </c>
      <c r="D57" s="544">
        <v>448</v>
      </c>
      <c r="E57" s="211">
        <f t="shared" si="15"/>
        <v>8.4637532211382239E-4</v>
      </c>
      <c r="F57" s="211">
        <f t="shared" si="4"/>
        <v>-0.46730083234244946</v>
      </c>
      <c r="G57" s="28"/>
      <c r="H57" s="545">
        <v>2112</v>
      </c>
      <c r="I57" s="545">
        <v>1457</v>
      </c>
      <c r="J57" s="27">
        <f t="shared" si="16"/>
        <v>1.002234908178911E-3</v>
      </c>
      <c r="K57" s="102">
        <f t="shared" si="1"/>
        <v>-0.31013257575757575</v>
      </c>
      <c r="L57" s="156"/>
      <c r="M57" s="156"/>
    </row>
    <row r="58" spans="1:13" s="36" customFormat="1" ht="15" customHeight="1" x14ac:dyDescent="0.25">
      <c r="A58" s="797"/>
      <c r="B58" s="236" t="s">
        <v>19</v>
      </c>
      <c r="C58" s="262">
        <v>551611</v>
      </c>
      <c r="D58" s="521">
        <v>529316</v>
      </c>
      <c r="E58" s="522">
        <f t="shared" si="15"/>
        <v>1</v>
      </c>
      <c r="F58" s="401">
        <f t="shared" si="4"/>
        <v>-4.0417975711144263E-2</v>
      </c>
      <c r="G58" s="204"/>
      <c r="H58" s="523">
        <v>1452538</v>
      </c>
      <c r="I58" s="523">
        <v>1453751</v>
      </c>
      <c r="J58" s="16">
        <f t="shared" si="16"/>
        <v>1</v>
      </c>
      <c r="K58" s="151">
        <f t="shared" si="1"/>
        <v>8.3509002862575718E-4</v>
      </c>
      <c r="L58" s="156"/>
      <c r="M58" s="156"/>
    </row>
    <row r="59" spans="1:13" s="36" customFormat="1" ht="15" customHeight="1" x14ac:dyDescent="0.25">
      <c r="A59" s="786" t="s">
        <v>248</v>
      </c>
      <c r="B59" s="231" t="s">
        <v>41</v>
      </c>
      <c r="C59" s="268">
        <v>45881</v>
      </c>
      <c r="D59" s="546">
        <v>47369</v>
      </c>
      <c r="E59" s="407">
        <f t="shared" ref="E59:E72" si="17">D59/$D$72</f>
        <v>8.9490965699128691E-2</v>
      </c>
      <c r="F59" s="407">
        <f t="shared" si="4"/>
        <v>3.2431725550881627E-2</v>
      </c>
      <c r="G59" s="214"/>
      <c r="H59" s="547">
        <v>135259</v>
      </c>
      <c r="I59" s="547">
        <v>138649</v>
      </c>
      <c r="J59" s="195">
        <f t="shared" ref="J59:J72" si="18">I59/I$72</f>
        <v>9.5373279192929192E-2</v>
      </c>
      <c r="K59" s="398">
        <f t="shared" si="1"/>
        <v>2.5063027229241676E-2</v>
      </c>
      <c r="L59" s="156"/>
      <c r="M59" s="156"/>
    </row>
    <row r="60" spans="1:13" s="36" customFormat="1" ht="15" customHeight="1" x14ac:dyDescent="0.25">
      <c r="A60" s="786"/>
      <c r="B60" s="234" t="s">
        <v>42</v>
      </c>
      <c r="C60" s="67">
        <v>39823</v>
      </c>
      <c r="D60" s="548">
        <v>36528</v>
      </c>
      <c r="E60" s="211">
        <f t="shared" si="17"/>
        <v>6.9009816442352018E-2</v>
      </c>
      <c r="F60" s="211">
        <f t="shared" si="4"/>
        <v>-8.2741129498028781E-2</v>
      </c>
      <c r="G60" s="29"/>
      <c r="H60" s="331">
        <v>105601</v>
      </c>
      <c r="I60" s="331">
        <v>99796</v>
      </c>
      <c r="J60" s="27">
        <f t="shared" si="18"/>
        <v>6.8647244266727928E-2</v>
      </c>
      <c r="K60" s="102">
        <f t="shared" si="1"/>
        <v>-5.4971070349712596E-2</v>
      </c>
      <c r="L60" s="156"/>
      <c r="M60" s="156"/>
    </row>
    <row r="61" spans="1:13" s="36" customFormat="1" ht="15" customHeight="1" x14ac:dyDescent="0.25">
      <c r="A61" s="786"/>
      <c r="B61" s="234" t="s">
        <v>43</v>
      </c>
      <c r="C61" s="67">
        <v>33005</v>
      </c>
      <c r="D61" s="548">
        <v>30930</v>
      </c>
      <c r="E61" s="211">
        <f t="shared" si="17"/>
        <v>5.8433903377188672E-2</v>
      </c>
      <c r="F61" s="211">
        <f t="shared" si="4"/>
        <v>-6.2869262232995007E-2</v>
      </c>
      <c r="G61" s="29"/>
      <c r="H61" s="331">
        <v>114468</v>
      </c>
      <c r="I61" s="331">
        <v>109660</v>
      </c>
      <c r="J61" s="27">
        <f t="shared" si="18"/>
        <v>7.543245026142717E-2</v>
      </c>
      <c r="K61" s="102">
        <f t="shared" si="1"/>
        <v>-4.2003005206695324E-2</v>
      </c>
      <c r="L61" s="156"/>
      <c r="M61" s="156"/>
    </row>
    <row r="62" spans="1:13" s="36" customFormat="1" ht="15" customHeight="1" x14ac:dyDescent="0.25">
      <c r="A62" s="786"/>
      <c r="B62" s="234" t="s">
        <v>44</v>
      </c>
      <c r="C62" s="67">
        <v>13965</v>
      </c>
      <c r="D62" s="548">
        <v>13759</v>
      </c>
      <c r="E62" s="211">
        <f t="shared" si="17"/>
        <v>2.5993924234294825E-2</v>
      </c>
      <c r="F62" s="211">
        <f t="shared" si="4"/>
        <v>-1.4751163623344074E-2</v>
      </c>
      <c r="G62" s="29"/>
      <c r="H62" s="331">
        <v>40648</v>
      </c>
      <c r="I62" s="331">
        <v>41156</v>
      </c>
      <c r="J62" s="27">
        <f t="shared" si="18"/>
        <v>2.8310212684290501E-2</v>
      </c>
      <c r="K62" s="102">
        <f t="shared" si="1"/>
        <v>1.2497539854359379E-2</v>
      </c>
      <c r="L62" s="156"/>
      <c r="M62" s="156"/>
    </row>
    <row r="63" spans="1:13" s="37" customFormat="1" ht="15" customHeight="1" x14ac:dyDescent="0.25">
      <c r="A63" s="786"/>
      <c r="B63" s="234" t="s">
        <v>45</v>
      </c>
      <c r="C63" s="67">
        <v>9559</v>
      </c>
      <c r="D63" s="548">
        <v>6860</v>
      </c>
      <c r="E63" s="211">
        <f t="shared" si="17"/>
        <v>1.2960122119867905E-2</v>
      </c>
      <c r="F63" s="211">
        <f t="shared" si="4"/>
        <v>-0.28235171042996127</v>
      </c>
      <c r="G63" s="29"/>
      <c r="H63" s="331">
        <v>21462</v>
      </c>
      <c r="I63" s="331">
        <v>20397</v>
      </c>
      <c r="J63" s="27">
        <f t="shared" si="18"/>
        <v>1.403060083879564E-2</v>
      </c>
      <c r="K63" s="102">
        <f t="shared" si="1"/>
        <v>-4.9622588761532013E-2</v>
      </c>
      <c r="L63" s="156"/>
      <c r="M63" s="156"/>
    </row>
    <row r="64" spans="1:13" s="36" customFormat="1" ht="15" customHeight="1" x14ac:dyDescent="0.25">
      <c r="A64" s="786"/>
      <c r="B64" s="234" t="s">
        <v>46</v>
      </c>
      <c r="C64" s="113">
        <v>94363</v>
      </c>
      <c r="D64" s="548">
        <v>98562</v>
      </c>
      <c r="E64" s="211">
        <f t="shared" si="17"/>
        <v>0.18620634932630037</v>
      </c>
      <c r="F64" s="211">
        <f t="shared" si="4"/>
        <v>4.4498373303095494E-2</v>
      </c>
      <c r="G64" s="29"/>
      <c r="H64" s="331">
        <v>254695</v>
      </c>
      <c r="I64" s="331">
        <v>269523</v>
      </c>
      <c r="J64" s="27">
        <f t="shared" si="18"/>
        <v>0.18539832474749801</v>
      </c>
      <c r="K64" s="102">
        <f t="shared" si="1"/>
        <v>5.82186536838179E-2</v>
      </c>
      <c r="L64" s="156"/>
      <c r="M64" s="156"/>
    </row>
    <row r="65" spans="1:13" s="36" customFormat="1" ht="15" customHeight="1" x14ac:dyDescent="0.25">
      <c r="A65" s="786"/>
      <c r="B65" s="234" t="s">
        <v>47</v>
      </c>
      <c r="C65" s="113">
        <v>51651</v>
      </c>
      <c r="D65" s="548">
        <v>54902</v>
      </c>
      <c r="E65" s="211">
        <f t="shared" si="17"/>
        <v>0.10372254003279704</v>
      </c>
      <c r="F65" s="211">
        <f t="shared" si="4"/>
        <v>6.2941666182648931E-2</v>
      </c>
      <c r="G65" s="29"/>
      <c r="H65" s="331">
        <v>128218</v>
      </c>
      <c r="I65" s="331">
        <v>137640</v>
      </c>
      <c r="J65" s="27">
        <f t="shared" si="18"/>
        <v>9.4679212602433296E-2</v>
      </c>
      <c r="K65" s="102">
        <f t="shared" si="1"/>
        <v>7.3484222184092715E-2</v>
      </c>
      <c r="L65" s="156"/>
      <c r="M65" s="156"/>
    </row>
    <row r="66" spans="1:13" s="36" customFormat="1" ht="15" customHeight="1" x14ac:dyDescent="0.25">
      <c r="A66" s="786"/>
      <c r="B66" s="234" t="s">
        <v>48</v>
      </c>
      <c r="C66" s="113">
        <v>114330</v>
      </c>
      <c r="D66" s="548">
        <v>103877</v>
      </c>
      <c r="E66" s="211">
        <f t="shared" si="17"/>
        <v>0.1962476101232534</v>
      </c>
      <c r="F66" s="211">
        <f t="shared" si="4"/>
        <v>-9.1428321525408904E-2</v>
      </c>
      <c r="G66" s="29"/>
      <c r="H66" s="331">
        <v>315638</v>
      </c>
      <c r="I66" s="331">
        <v>301072</v>
      </c>
      <c r="J66" s="107">
        <f t="shared" si="18"/>
        <v>0.20710011549433155</v>
      </c>
      <c r="K66" s="211">
        <f t="shared" si="1"/>
        <v>-4.6147802229135906E-2</v>
      </c>
      <c r="L66" s="156"/>
      <c r="M66" s="156"/>
    </row>
    <row r="67" spans="1:13" s="36" customFormat="1" ht="15" customHeight="1" x14ac:dyDescent="0.25">
      <c r="A67" s="786"/>
      <c r="B67" s="234" t="s">
        <v>49</v>
      </c>
      <c r="C67" s="113">
        <v>117768</v>
      </c>
      <c r="D67" s="548">
        <v>115176</v>
      </c>
      <c r="E67" s="211">
        <f t="shared" si="17"/>
        <v>0.21759402700844108</v>
      </c>
      <c r="F67" s="211">
        <f t="shared" si="4"/>
        <v>-2.2009374363154678E-2</v>
      </c>
      <c r="G67" s="29"/>
      <c r="H67" s="331">
        <v>309806</v>
      </c>
      <c r="I67" s="331">
        <v>318188</v>
      </c>
      <c r="J67" s="107">
        <f t="shared" si="18"/>
        <v>0.21887379613152458</v>
      </c>
      <c r="K67" s="211">
        <f t="shared" si="1"/>
        <v>2.7055641272280072E-2</v>
      </c>
      <c r="L67" s="156"/>
      <c r="M67" s="156"/>
    </row>
    <row r="68" spans="1:13" s="36" customFormat="1" ht="15" customHeight="1" x14ac:dyDescent="0.25">
      <c r="A68" s="786"/>
      <c r="B68" s="234" t="s">
        <v>50</v>
      </c>
      <c r="C68" s="113">
        <v>30934</v>
      </c>
      <c r="D68" s="548">
        <v>29155</v>
      </c>
      <c r="E68" s="211">
        <f t="shared" si="17"/>
        <v>5.5080519009438597E-2</v>
      </c>
      <c r="F68" s="211">
        <f t="shared" si="4"/>
        <v>-5.7509536432404473E-2</v>
      </c>
      <c r="G68" s="29"/>
      <c r="H68" s="331">
        <v>80530</v>
      </c>
      <c r="I68" s="331">
        <v>81173</v>
      </c>
      <c r="J68" s="107">
        <f t="shared" si="18"/>
        <v>5.5836934935900299E-2</v>
      </c>
      <c r="K68" s="211">
        <f t="shared" si="1"/>
        <v>7.9846020116726684E-3</v>
      </c>
      <c r="L68" s="156"/>
      <c r="M68" s="156"/>
    </row>
    <row r="69" spans="1:13" s="36" customFormat="1" ht="15" customHeight="1" x14ac:dyDescent="0.25">
      <c r="A69" s="786"/>
      <c r="B69" s="234" t="s">
        <v>51</v>
      </c>
      <c r="C69" s="113">
        <v>0</v>
      </c>
      <c r="D69" s="548">
        <v>48</v>
      </c>
      <c r="E69" s="211">
        <f t="shared" si="17"/>
        <v>9.0683070226480974E-5</v>
      </c>
      <c r="F69" s="211" t="str">
        <f t="shared" si="4"/>
        <v>.</v>
      </c>
      <c r="G69" s="28"/>
      <c r="H69" s="331">
        <v>0</v>
      </c>
      <c r="I69" s="331">
        <v>48</v>
      </c>
      <c r="J69" s="107">
        <f t="shared" si="18"/>
        <v>3.301803403746584E-5</v>
      </c>
      <c r="K69" s="211" t="str">
        <f t="shared" ref="K69:K114" si="19">IF(ISERROR((I69-H69)/H69),".",(I69-H69)/H69)</f>
        <v>.</v>
      </c>
      <c r="L69" s="156"/>
      <c r="M69" s="156"/>
    </row>
    <row r="70" spans="1:13" s="36" customFormat="1" ht="15" customHeight="1" x14ac:dyDescent="0.25">
      <c r="A70" s="786"/>
      <c r="B70" s="234" t="s">
        <v>128</v>
      </c>
      <c r="C70" s="67">
        <v>10121</v>
      </c>
      <c r="D70" s="548">
        <v>8174</v>
      </c>
      <c r="E70" s="211">
        <f t="shared" si="17"/>
        <v>1.5442571167317821E-2</v>
      </c>
      <c r="F70" s="211">
        <f t="shared" si="4"/>
        <v>-0.19237229522774429</v>
      </c>
      <c r="G70" s="29"/>
      <c r="H70" s="331">
        <v>12662</v>
      </c>
      <c r="I70" s="331">
        <v>10440</v>
      </c>
      <c r="J70" s="107">
        <f t="shared" si="18"/>
        <v>7.1814224031488197E-3</v>
      </c>
      <c r="K70" s="211">
        <f t="shared" si="19"/>
        <v>-0.17548570525983256</v>
      </c>
      <c r="L70" s="156"/>
      <c r="M70" s="156"/>
    </row>
    <row r="71" spans="1:13" s="36" customFormat="1" ht="15" customHeight="1" x14ac:dyDescent="0.25">
      <c r="A71" s="786"/>
      <c r="B71" s="234" t="s">
        <v>18</v>
      </c>
      <c r="C71" s="67">
        <v>12820</v>
      </c>
      <c r="D71" s="548">
        <v>8153</v>
      </c>
      <c r="E71" s="211">
        <f t="shared" si="17"/>
        <v>1.5402897324093737E-2</v>
      </c>
      <c r="F71" s="211">
        <f t="shared" ref="F71" si="20">IF(ISERROR((D71-C71)/C71),".",(D71-C71)/C71)</f>
        <v>-0.3640405616224649</v>
      </c>
      <c r="G71" s="29"/>
      <c r="H71" s="331">
        <v>14305</v>
      </c>
      <c r="I71" s="331">
        <v>9336</v>
      </c>
      <c r="J71" s="107">
        <f t="shared" si="18"/>
        <v>6.4220076202871059E-3</v>
      </c>
      <c r="K71" s="211">
        <f t="shared" ref="K71" si="21">IF(ISERROR((I71-H71)/H71),".",(I71-H71)/H71)</f>
        <v>-0.3473610625655365</v>
      </c>
      <c r="L71" s="156"/>
      <c r="M71" s="156"/>
    </row>
    <row r="72" spans="1:13" s="37" customFormat="1" ht="15" customHeight="1" x14ac:dyDescent="0.25">
      <c r="A72" s="786"/>
      <c r="B72" s="236" t="s">
        <v>294</v>
      </c>
      <c r="C72" s="262">
        <v>551611</v>
      </c>
      <c r="D72" s="521">
        <v>529316</v>
      </c>
      <c r="E72" s="522">
        <f t="shared" si="17"/>
        <v>1</v>
      </c>
      <c r="F72" s="401">
        <f t="shared" si="4"/>
        <v>-4.0417975711144263E-2</v>
      </c>
      <c r="G72" s="204"/>
      <c r="H72" s="523">
        <v>1452538</v>
      </c>
      <c r="I72" s="523">
        <v>1453751</v>
      </c>
      <c r="J72" s="16">
        <f t="shared" si="18"/>
        <v>1</v>
      </c>
      <c r="K72" s="151">
        <f t="shared" si="19"/>
        <v>8.3509002862575718E-4</v>
      </c>
      <c r="L72" s="156"/>
      <c r="M72" s="156"/>
    </row>
    <row r="73" spans="1:13" ht="15" customHeight="1" x14ac:dyDescent="0.25">
      <c r="A73" s="786" t="s">
        <v>123</v>
      </c>
      <c r="B73" s="231" t="s">
        <v>41</v>
      </c>
      <c r="C73" s="269">
        <v>36147</v>
      </c>
      <c r="D73" s="549">
        <v>38874</v>
      </c>
      <c r="E73" s="399">
        <f t="shared" ref="E73:E86" si="22">D73/$D$86</f>
        <v>9.6644996084378529E-2</v>
      </c>
      <c r="F73" s="407">
        <f t="shared" si="4"/>
        <v>7.5441945389658899E-2</v>
      </c>
      <c r="G73" s="214"/>
      <c r="H73" s="550">
        <v>105554</v>
      </c>
      <c r="I73" s="550">
        <v>109817</v>
      </c>
      <c r="J73" s="194">
        <f t="shared" ref="J73:J86" si="23">I73/I$86</f>
        <v>0.10172479273771479</v>
      </c>
      <c r="K73" s="398">
        <f t="shared" si="19"/>
        <v>4.0386910965003693E-2</v>
      </c>
      <c r="L73" s="156"/>
      <c r="M73" s="156"/>
    </row>
    <row r="74" spans="1:13" ht="15" customHeight="1" x14ac:dyDescent="0.25">
      <c r="A74" s="786"/>
      <c r="B74" s="234" t="s">
        <v>42</v>
      </c>
      <c r="C74" s="68">
        <v>18858</v>
      </c>
      <c r="D74" s="551">
        <v>19908</v>
      </c>
      <c r="E74" s="400">
        <f t="shared" si="22"/>
        <v>4.9493455318408396E-2</v>
      </c>
      <c r="F74" s="211">
        <f t="shared" si="4"/>
        <v>5.5679287305122498E-2</v>
      </c>
      <c r="G74" s="29"/>
      <c r="H74" s="330">
        <v>45460</v>
      </c>
      <c r="I74" s="330">
        <v>49705</v>
      </c>
      <c r="J74" s="9">
        <f t="shared" si="23"/>
        <v>4.604233245333704E-2</v>
      </c>
      <c r="K74" s="102">
        <f t="shared" si="19"/>
        <v>9.3378794544654642E-2</v>
      </c>
      <c r="L74" s="156"/>
      <c r="M74" s="156"/>
    </row>
    <row r="75" spans="1:13" ht="15" customHeight="1" x14ac:dyDescent="0.25">
      <c r="A75" s="786"/>
      <c r="B75" s="234" t="s">
        <v>43</v>
      </c>
      <c r="C75" s="68">
        <v>19271</v>
      </c>
      <c r="D75" s="551">
        <v>20649</v>
      </c>
      <c r="E75" s="400">
        <f t="shared" si="22"/>
        <v>5.1335661988638481E-2</v>
      </c>
      <c r="F75" s="211">
        <f t="shared" si="4"/>
        <v>7.1506408593222978E-2</v>
      </c>
      <c r="G75" s="29"/>
      <c r="H75" s="330">
        <v>66238</v>
      </c>
      <c r="I75" s="330">
        <v>68500</v>
      </c>
      <c r="J75" s="9">
        <f t="shared" si="23"/>
        <v>6.3452364411097223E-2</v>
      </c>
      <c r="K75" s="102">
        <f t="shared" si="19"/>
        <v>3.4149581811045021E-2</v>
      </c>
      <c r="L75" s="156"/>
      <c r="M75" s="156"/>
    </row>
    <row r="76" spans="1:13" ht="15" customHeight="1" x14ac:dyDescent="0.25">
      <c r="A76" s="786"/>
      <c r="B76" s="234" t="s">
        <v>44</v>
      </c>
      <c r="C76" s="68">
        <v>10193</v>
      </c>
      <c r="D76" s="551">
        <v>10426</v>
      </c>
      <c r="E76" s="400">
        <f t="shared" si="22"/>
        <v>2.5920171044290029E-2</v>
      </c>
      <c r="F76" s="211">
        <f t="shared" si="4"/>
        <v>2.2858824683606397E-2</v>
      </c>
      <c r="G76" s="29"/>
      <c r="H76" s="330">
        <v>28451</v>
      </c>
      <c r="I76" s="330">
        <v>29756</v>
      </c>
      <c r="J76" s="9">
        <f t="shared" si="23"/>
        <v>2.7563336575424945E-2</v>
      </c>
      <c r="K76" s="102">
        <f t="shared" si="19"/>
        <v>4.5868335032160555E-2</v>
      </c>
      <c r="L76" s="156"/>
      <c r="M76" s="156"/>
    </row>
    <row r="77" spans="1:13" ht="15" customHeight="1" x14ac:dyDescent="0.25">
      <c r="A77" s="786"/>
      <c r="B77" s="234" t="s">
        <v>45</v>
      </c>
      <c r="C77" s="68">
        <v>8215</v>
      </c>
      <c r="D77" s="551">
        <v>5805</v>
      </c>
      <c r="E77" s="400">
        <f t="shared" si="22"/>
        <v>1.4431861971235721E-2</v>
      </c>
      <c r="F77" s="211">
        <f t="shared" si="4"/>
        <v>-0.29336579427875836</v>
      </c>
      <c r="G77" s="29"/>
      <c r="H77" s="330">
        <v>17373</v>
      </c>
      <c r="I77" s="330">
        <v>16834</v>
      </c>
      <c r="J77" s="9">
        <f t="shared" si="23"/>
        <v>1.5593534343013292E-2</v>
      </c>
      <c r="K77" s="102">
        <f t="shared" si="19"/>
        <v>-3.1025153974558222E-2</v>
      </c>
      <c r="L77" s="156"/>
      <c r="M77" s="156"/>
    </row>
    <row r="78" spans="1:13" ht="15" customHeight="1" x14ac:dyDescent="0.25">
      <c r="A78" s="786"/>
      <c r="B78" s="234" t="s">
        <v>46</v>
      </c>
      <c r="C78" s="68">
        <v>81256</v>
      </c>
      <c r="D78" s="551">
        <v>88387</v>
      </c>
      <c r="E78" s="400">
        <f t="shared" si="22"/>
        <v>0.21973970440165574</v>
      </c>
      <c r="F78" s="211">
        <f t="shared" si="4"/>
        <v>8.7759673131830265E-2</v>
      </c>
      <c r="G78" s="29"/>
      <c r="H78" s="330">
        <v>216524</v>
      </c>
      <c r="I78" s="330">
        <v>233609</v>
      </c>
      <c r="J78" s="9">
        <f t="shared" si="23"/>
        <v>0.21639479412718263</v>
      </c>
      <c r="K78" s="102">
        <f t="shared" si="19"/>
        <v>7.8905802590013119E-2</v>
      </c>
      <c r="L78" s="156"/>
      <c r="M78" s="156"/>
    </row>
    <row r="79" spans="1:13" ht="15" customHeight="1" x14ac:dyDescent="0.25">
      <c r="A79" s="786"/>
      <c r="B79" s="234" t="s">
        <v>47</v>
      </c>
      <c r="C79" s="68">
        <v>47064</v>
      </c>
      <c r="D79" s="551">
        <v>50487</v>
      </c>
      <c r="E79" s="400">
        <f t="shared" si="22"/>
        <v>0.12551617835345011</v>
      </c>
      <c r="F79" s="211">
        <f t="shared" si="4"/>
        <v>7.273074961754207E-2</v>
      </c>
      <c r="G79" s="29"/>
      <c r="H79" s="330">
        <v>117684</v>
      </c>
      <c r="I79" s="330">
        <v>126866</v>
      </c>
      <c r="J79" s="9">
        <f t="shared" si="23"/>
        <v>0.11751748413690889</v>
      </c>
      <c r="K79" s="102">
        <f t="shared" si="19"/>
        <v>7.8022500934706501E-2</v>
      </c>
      <c r="L79" s="156"/>
      <c r="M79" s="156"/>
    </row>
    <row r="80" spans="1:13" ht="15" customHeight="1" x14ac:dyDescent="0.25">
      <c r="A80" s="786"/>
      <c r="B80" s="234" t="s">
        <v>48</v>
      </c>
      <c r="C80" s="68">
        <v>57580</v>
      </c>
      <c r="D80" s="551">
        <v>53476</v>
      </c>
      <c r="E80" s="400">
        <f t="shared" si="22"/>
        <v>0.13294715775603813</v>
      </c>
      <c r="F80" s="211">
        <f t="shared" si="4"/>
        <v>-7.1274748176450159E-2</v>
      </c>
      <c r="G80" s="29"/>
      <c r="H80" s="330">
        <v>167981</v>
      </c>
      <c r="I80" s="330">
        <v>164856</v>
      </c>
      <c r="J80" s="106">
        <f t="shared" si="23"/>
        <v>0.15270807280811449</v>
      </c>
      <c r="K80" s="211">
        <f t="shared" si="19"/>
        <v>-1.8603294420202286E-2</v>
      </c>
      <c r="L80" s="156"/>
      <c r="M80" s="156"/>
    </row>
    <row r="81" spans="1:13" ht="15" customHeight="1" x14ac:dyDescent="0.25">
      <c r="A81" s="786"/>
      <c r="B81" s="234" t="s">
        <v>49</v>
      </c>
      <c r="C81" s="68">
        <v>102376</v>
      </c>
      <c r="D81" s="551">
        <v>101240</v>
      </c>
      <c r="E81" s="400">
        <f t="shared" si="22"/>
        <v>0.25169366166544432</v>
      </c>
      <c r="F81" s="211">
        <f t="shared" si="4"/>
        <v>-1.1096350707196998E-2</v>
      </c>
      <c r="G81" s="29"/>
      <c r="H81" s="330">
        <v>270476</v>
      </c>
      <c r="I81" s="330">
        <v>279129</v>
      </c>
      <c r="J81" s="106">
        <f t="shared" si="23"/>
        <v>0.25856051132416286</v>
      </c>
      <c r="K81" s="211">
        <f t="shared" si="19"/>
        <v>3.1991747881512593E-2</v>
      </c>
      <c r="L81" s="156"/>
      <c r="M81" s="156"/>
    </row>
    <row r="82" spans="1:13" ht="15" customHeight="1" x14ac:dyDescent="0.25">
      <c r="A82" s="786"/>
      <c r="B82" s="234" t="s">
        <v>50</v>
      </c>
      <c r="C82" s="68">
        <v>24057</v>
      </c>
      <c r="D82" s="551">
        <v>22263</v>
      </c>
      <c r="E82" s="400">
        <f t="shared" si="22"/>
        <v>5.5348241699504024E-2</v>
      </c>
      <c r="F82" s="211">
        <f t="shared" si="4"/>
        <v>-7.4572889387704205E-2</v>
      </c>
      <c r="G82" s="29"/>
      <c r="H82" s="330">
        <v>63626</v>
      </c>
      <c r="I82" s="330">
        <v>62823</v>
      </c>
      <c r="J82" s="106">
        <f t="shared" si="23"/>
        <v>5.8193691816034461E-2</v>
      </c>
      <c r="K82" s="211">
        <f t="shared" si="19"/>
        <v>-1.2620626787791155E-2</v>
      </c>
      <c r="L82" s="156"/>
      <c r="M82" s="156"/>
    </row>
    <row r="83" spans="1:13" ht="15" customHeight="1" x14ac:dyDescent="0.25">
      <c r="A83" s="786"/>
      <c r="B83" s="234" t="s">
        <v>51</v>
      </c>
      <c r="C83" s="68">
        <v>0</v>
      </c>
      <c r="D83" s="551">
        <v>40</v>
      </c>
      <c r="E83" s="400">
        <f t="shared" si="22"/>
        <v>9.944435466829093E-5</v>
      </c>
      <c r="F83" s="211" t="str">
        <f t="shared" si="4"/>
        <v>.</v>
      </c>
      <c r="G83" s="28"/>
      <c r="H83" s="330">
        <v>0</v>
      </c>
      <c r="I83" s="330">
        <v>40</v>
      </c>
      <c r="J83" s="106">
        <f t="shared" si="23"/>
        <v>3.7052475568523923E-5</v>
      </c>
      <c r="K83" s="211" t="str">
        <f t="shared" si="19"/>
        <v>.</v>
      </c>
      <c r="L83" s="156"/>
      <c r="M83" s="156"/>
    </row>
    <row r="84" spans="1:13" ht="15" customHeight="1" x14ac:dyDescent="0.25">
      <c r="A84" s="786"/>
      <c r="B84" s="234" t="s">
        <v>128</v>
      </c>
      <c r="C84" s="68">
        <v>9444</v>
      </c>
      <c r="D84" s="551">
        <v>7704</v>
      </c>
      <c r="E84" s="400">
        <f t="shared" si="22"/>
        <v>1.9152982709112833E-2</v>
      </c>
      <c r="F84" s="211">
        <f t="shared" si="4"/>
        <v>-0.18424396442185514</v>
      </c>
      <c r="G84" s="29"/>
      <c r="H84" s="330">
        <v>11745</v>
      </c>
      <c r="I84" s="330">
        <v>9760</v>
      </c>
      <c r="J84" s="106">
        <f t="shared" si="23"/>
        <v>9.0408040387198376E-3</v>
      </c>
      <c r="K84" s="211">
        <f t="shared" si="19"/>
        <v>-0.16900808854831845</v>
      </c>
      <c r="L84" s="156"/>
      <c r="M84" s="156"/>
    </row>
    <row r="85" spans="1:13" ht="15" customHeight="1" x14ac:dyDescent="0.25">
      <c r="A85" s="786"/>
      <c r="B85" s="234" t="s">
        <v>18</v>
      </c>
      <c r="C85" s="68">
        <v>6617</v>
      </c>
      <c r="D85" s="551">
        <v>5912</v>
      </c>
      <c r="E85" s="400">
        <f t="shared" si="22"/>
        <v>1.4697875619973398E-2</v>
      </c>
      <c r="F85" s="211">
        <f t="shared" ref="F85" si="24">IF(ISERROR((D85-C85)/C85),".",(D85-C85)/C85)</f>
        <v>-0.1065437509445368</v>
      </c>
      <c r="G85" s="29"/>
      <c r="H85" s="330">
        <v>7323</v>
      </c>
      <c r="I85" s="330">
        <v>6669</v>
      </c>
      <c r="J85" s="106">
        <f t="shared" si="23"/>
        <v>6.1775739891621511E-3</v>
      </c>
      <c r="K85" s="211">
        <f t="shared" ref="K85" si="25">IF(ISERROR((I85-H85)/H85),".",(I85-H85)/H85)</f>
        <v>-8.9307660794756244E-2</v>
      </c>
      <c r="L85" s="156"/>
      <c r="M85" s="156"/>
    </row>
    <row r="86" spans="1:13" ht="15" customHeight="1" x14ac:dyDescent="0.25">
      <c r="A86" s="786"/>
      <c r="B86" s="236" t="s">
        <v>295</v>
      </c>
      <c r="C86" s="267">
        <v>399738</v>
      </c>
      <c r="D86" s="552">
        <v>402235</v>
      </c>
      <c r="E86" s="401">
        <f t="shared" si="22"/>
        <v>1</v>
      </c>
      <c r="F86" s="401">
        <f t="shared" si="4"/>
        <v>6.2465915174439255E-3</v>
      </c>
      <c r="G86" s="204"/>
      <c r="H86" s="553">
        <v>1042345</v>
      </c>
      <c r="I86" s="553">
        <v>1079550</v>
      </c>
      <c r="J86" s="5">
        <f t="shared" si="23"/>
        <v>1</v>
      </c>
      <c r="K86" s="151">
        <f t="shared" si="19"/>
        <v>3.5693556356100907E-2</v>
      </c>
      <c r="L86" s="156"/>
      <c r="M86" s="156"/>
    </row>
    <row r="87" spans="1:13" ht="15" customHeight="1" x14ac:dyDescent="0.25">
      <c r="A87" s="786" t="s">
        <v>124</v>
      </c>
      <c r="B87" s="231" t="s">
        <v>41</v>
      </c>
      <c r="C87" s="270">
        <v>9734</v>
      </c>
      <c r="D87" s="554">
        <v>8495</v>
      </c>
      <c r="E87" s="399">
        <f t="shared" ref="E87:E97" si="26">D87/$D$100</f>
        <v>6.6848181052730979E-2</v>
      </c>
      <c r="F87" s="407">
        <f t="shared" si="4"/>
        <v>-0.12728580234230533</v>
      </c>
      <c r="G87" s="214"/>
      <c r="H87" s="555">
        <v>29705</v>
      </c>
      <c r="I87" s="555">
        <v>28832</v>
      </c>
      <c r="J87" s="194">
        <f t="shared" ref="J87:J97" si="27">I87/I$100</f>
        <v>7.7049911945248378E-2</v>
      </c>
      <c r="K87" s="398">
        <f t="shared" si="19"/>
        <v>-2.9388991752230264E-2</v>
      </c>
      <c r="L87" s="156"/>
      <c r="M87" s="156"/>
    </row>
    <row r="88" spans="1:13" ht="15" customHeight="1" x14ac:dyDescent="0.25">
      <c r="A88" s="786"/>
      <c r="B88" s="234" t="s">
        <v>42</v>
      </c>
      <c r="C88" s="69">
        <v>20965</v>
      </c>
      <c r="D88" s="556">
        <v>16620</v>
      </c>
      <c r="E88" s="400">
        <f t="shared" si="26"/>
        <v>0.13078478741570204</v>
      </c>
      <c r="F88" s="211">
        <f t="shared" si="4"/>
        <v>-0.20725017886954447</v>
      </c>
      <c r="G88" s="29"/>
      <c r="H88" s="557">
        <v>60141</v>
      </c>
      <c r="I88" s="557">
        <v>50091</v>
      </c>
      <c r="J88" s="9">
        <f t="shared" si="27"/>
        <v>0.13386192908051597</v>
      </c>
      <c r="K88" s="102">
        <f t="shared" si="19"/>
        <v>-0.16710729785005238</v>
      </c>
      <c r="L88" s="156"/>
      <c r="M88" s="156"/>
    </row>
    <row r="89" spans="1:13" ht="15" customHeight="1" x14ac:dyDescent="0.25">
      <c r="A89" s="786"/>
      <c r="B89" s="234" t="s">
        <v>43</v>
      </c>
      <c r="C89" s="69">
        <v>13734</v>
      </c>
      <c r="D89" s="556">
        <v>10281</v>
      </c>
      <c r="E89" s="400">
        <f t="shared" si="26"/>
        <v>8.0902430771409906E-2</v>
      </c>
      <c r="F89" s="211">
        <f t="shared" si="4"/>
        <v>-0.25141983398864132</v>
      </c>
      <c r="G89" s="29"/>
      <c r="H89" s="557">
        <v>48230</v>
      </c>
      <c r="I89" s="557">
        <v>41160</v>
      </c>
      <c r="J89" s="9">
        <f t="shared" si="27"/>
        <v>0.1099949492115158</v>
      </c>
      <c r="K89" s="102">
        <f t="shared" si="19"/>
        <v>-0.14658925979680695</v>
      </c>
      <c r="L89" s="156"/>
      <c r="M89" s="156"/>
    </row>
    <row r="90" spans="1:13" ht="15" customHeight="1" x14ac:dyDescent="0.25">
      <c r="A90" s="786"/>
      <c r="B90" s="234" t="s">
        <v>44</v>
      </c>
      <c r="C90" s="69">
        <v>3772</v>
      </c>
      <c r="D90" s="556">
        <v>3333</v>
      </c>
      <c r="E90" s="400">
        <f t="shared" si="26"/>
        <v>2.6227779570188622E-2</v>
      </c>
      <c r="F90" s="211">
        <f t="shared" si="4"/>
        <v>-0.11638388123011664</v>
      </c>
      <c r="G90" s="29"/>
      <c r="H90" s="557">
        <v>12197</v>
      </c>
      <c r="I90" s="557">
        <v>11400</v>
      </c>
      <c r="J90" s="9">
        <f t="shared" si="27"/>
        <v>3.0465073396775514E-2</v>
      </c>
      <c r="K90" s="102">
        <f t="shared" si="19"/>
        <v>-6.5343937033696814E-2</v>
      </c>
      <c r="L90" s="156"/>
      <c r="M90" s="156"/>
    </row>
    <row r="91" spans="1:13" ht="15" customHeight="1" x14ac:dyDescent="0.25">
      <c r="A91" s="786"/>
      <c r="B91" s="234" t="s">
        <v>45</v>
      </c>
      <c r="C91" s="69">
        <v>1344</v>
      </c>
      <c r="D91" s="556">
        <v>1054</v>
      </c>
      <c r="E91" s="400">
        <f t="shared" si="26"/>
        <v>8.2940533054241851E-3</v>
      </c>
      <c r="F91" s="211">
        <f t="shared" si="4"/>
        <v>-0.21577380952380953</v>
      </c>
      <c r="G91" s="29"/>
      <c r="H91" s="557">
        <v>4089</v>
      </c>
      <c r="I91" s="557">
        <v>3562</v>
      </c>
      <c r="J91" s="9">
        <f t="shared" si="27"/>
        <v>9.5189992490626648E-3</v>
      </c>
      <c r="K91" s="102">
        <f t="shared" si="19"/>
        <v>-0.12888236732697481</v>
      </c>
      <c r="L91" s="156"/>
      <c r="M91" s="156"/>
    </row>
    <row r="92" spans="1:13" ht="15" customHeight="1" x14ac:dyDescent="0.25">
      <c r="A92" s="786"/>
      <c r="B92" s="234" t="s">
        <v>46</v>
      </c>
      <c r="C92" s="69">
        <v>13107</v>
      </c>
      <c r="D92" s="556">
        <v>10174</v>
      </c>
      <c r="E92" s="400">
        <f t="shared" si="26"/>
        <v>8.0060434847614478E-2</v>
      </c>
      <c r="F92" s="211">
        <f t="shared" si="4"/>
        <v>-0.22377355611505304</v>
      </c>
      <c r="G92" s="29"/>
      <c r="H92" s="557">
        <v>38171</v>
      </c>
      <c r="I92" s="557">
        <v>35913</v>
      </c>
      <c r="J92" s="9">
        <f t="shared" si="27"/>
        <v>9.5972998324420966E-2</v>
      </c>
      <c r="K92" s="102">
        <f t="shared" si="19"/>
        <v>-5.9154855780566395E-2</v>
      </c>
      <c r="L92" s="156"/>
      <c r="M92" s="156"/>
    </row>
    <row r="93" spans="1:13" ht="15" customHeight="1" x14ac:dyDescent="0.25">
      <c r="A93" s="786"/>
      <c r="B93" s="234" t="s">
        <v>47</v>
      </c>
      <c r="C93" s="69">
        <v>4587</v>
      </c>
      <c r="D93" s="556">
        <v>4415</v>
      </c>
      <c r="E93" s="400">
        <f t="shared" si="26"/>
        <v>3.4742168257540583E-2</v>
      </c>
      <c r="F93" s="211">
        <f t="shared" si="4"/>
        <v>-3.7497274907346848E-2</v>
      </c>
      <c r="G93" s="29"/>
      <c r="H93" s="557">
        <v>10534</v>
      </c>
      <c r="I93" s="557">
        <v>10774</v>
      </c>
      <c r="J93" s="9">
        <f t="shared" si="27"/>
        <v>2.8792166734812226E-2</v>
      </c>
      <c r="K93" s="102">
        <f t="shared" si="19"/>
        <v>2.2783368141256883E-2</v>
      </c>
      <c r="L93" s="156"/>
      <c r="M93" s="156"/>
    </row>
    <row r="94" spans="1:13" ht="15" customHeight="1" x14ac:dyDescent="0.25">
      <c r="A94" s="786"/>
      <c r="B94" s="234" t="s">
        <v>48</v>
      </c>
      <c r="C94" s="69">
        <v>56750</v>
      </c>
      <c r="D94" s="556">
        <v>50401</v>
      </c>
      <c r="E94" s="400">
        <f t="shared" si="26"/>
        <v>0.39661155659078212</v>
      </c>
      <c r="F94" s="211">
        <f t="shared" si="4"/>
        <v>-0.11187665198237885</v>
      </c>
      <c r="G94" s="29"/>
      <c r="H94" s="557">
        <v>147657</v>
      </c>
      <c r="I94" s="557">
        <v>136216</v>
      </c>
      <c r="J94" s="9">
        <f t="shared" si="27"/>
        <v>0.36402021384343625</v>
      </c>
      <c r="K94" s="102">
        <f t="shared" si="19"/>
        <v>-7.7483627596388924E-2</v>
      </c>
      <c r="L94" s="156"/>
      <c r="M94" s="156"/>
    </row>
    <row r="95" spans="1:13" ht="15" customHeight="1" x14ac:dyDescent="0.25">
      <c r="A95" s="786"/>
      <c r="B95" s="234" t="s">
        <v>49</v>
      </c>
      <c r="C95" s="69">
        <v>15392</v>
      </c>
      <c r="D95" s="556">
        <v>13936</v>
      </c>
      <c r="E95" s="400">
        <f t="shared" si="26"/>
        <v>0.10966406723376797</v>
      </c>
      <c r="F95" s="211">
        <f t="shared" ref="F95:F114" si="28">IF(ISERROR((D95-C95)/C95),".",(D95-C95)/C95)</f>
        <v>-9.45945945945946E-2</v>
      </c>
      <c r="G95" s="29"/>
      <c r="H95" s="557">
        <v>39330</v>
      </c>
      <c r="I95" s="557">
        <v>39059</v>
      </c>
      <c r="J95" s="9">
        <f t="shared" si="27"/>
        <v>0.10438028963198726</v>
      </c>
      <c r="K95" s="102">
        <f t="shared" si="19"/>
        <v>-6.8904144419018563E-3</v>
      </c>
      <c r="L95" s="156"/>
      <c r="M95" s="156"/>
    </row>
    <row r="96" spans="1:13" ht="15" customHeight="1" x14ac:dyDescent="0.25">
      <c r="A96" s="786"/>
      <c r="B96" s="234" t="s">
        <v>50</v>
      </c>
      <c r="C96" s="69">
        <v>6877</v>
      </c>
      <c r="D96" s="556">
        <v>6892</v>
      </c>
      <c r="E96" s="400">
        <f t="shared" si="26"/>
        <v>5.4233980437365735E-2</v>
      </c>
      <c r="F96" s="211">
        <f t="shared" si="28"/>
        <v>2.1811836556638068E-3</v>
      </c>
      <c r="G96" s="29"/>
      <c r="H96" s="557">
        <v>16904</v>
      </c>
      <c r="I96" s="557">
        <v>18350</v>
      </c>
      <c r="J96" s="9">
        <f t="shared" si="27"/>
        <v>4.9038078669371113E-2</v>
      </c>
      <c r="K96" s="102">
        <f t="shared" si="19"/>
        <v>8.5541883577851391E-2</v>
      </c>
      <c r="L96" s="156"/>
      <c r="M96" s="156"/>
    </row>
    <row r="97" spans="1:13" ht="15" customHeight="1" x14ac:dyDescent="0.25">
      <c r="A97" s="786"/>
      <c r="B97" s="133" t="s">
        <v>51</v>
      </c>
      <c r="C97" s="69">
        <v>0</v>
      </c>
      <c r="D97" s="556">
        <v>8</v>
      </c>
      <c r="E97" s="656">
        <f t="shared" si="26"/>
        <v>6.2952966265079197E-5</v>
      </c>
      <c r="F97" s="211" t="str">
        <f t="shared" si="28"/>
        <v>.</v>
      </c>
      <c r="G97" s="29"/>
      <c r="H97" s="557">
        <v>0</v>
      </c>
      <c r="I97" s="557">
        <v>8</v>
      </c>
      <c r="J97" s="9">
        <f t="shared" si="27"/>
        <v>2.1378998874930185E-5</v>
      </c>
      <c r="K97" s="102" t="str">
        <f t="shared" si="19"/>
        <v>.</v>
      </c>
      <c r="L97" s="156"/>
      <c r="M97" s="156"/>
    </row>
    <row r="98" spans="1:13" ht="15" customHeight="1" x14ac:dyDescent="0.25">
      <c r="A98" s="786"/>
      <c r="B98" s="234" t="s">
        <v>128</v>
      </c>
      <c r="C98" s="69">
        <v>677</v>
      </c>
      <c r="D98" s="556">
        <v>470</v>
      </c>
      <c r="E98" s="400">
        <f>D98/$D$100</f>
        <v>3.698486768073403E-3</v>
      </c>
      <c r="F98" s="211">
        <f t="shared" si="28"/>
        <v>-0.30576070901033975</v>
      </c>
      <c r="G98" s="29"/>
      <c r="H98" s="557">
        <v>917</v>
      </c>
      <c r="I98" s="557">
        <v>680</v>
      </c>
      <c r="J98" s="9">
        <f>I98/I$100</f>
        <v>1.8172149043690657E-3</v>
      </c>
      <c r="K98" s="102">
        <f t="shared" si="19"/>
        <v>-0.25845147219193021</v>
      </c>
      <c r="L98" s="156"/>
      <c r="M98" s="156"/>
    </row>
    <row r="99" spans="1:13" ht="15" customHeight="1" x14ac:dyDescent="0.25">
      <c r="A99" s="786"/>
      <c r="B99" s="234" t="s">
        <v>18</v>
      </c>
      <c r="C99" s="69">
        <v>6203</v>
      </c>
      <c r="D99" s="556">
        <v>2241</v>
      </c>
      <c r="E99" s="400">
        <f>D99/$D$100</f>
        <v>1.7634699675005312E-2</v>
      </c>
      <c r="F99" s="211">
        <f t="shared" ref="F99" si="29">IF(ISERROR((D99-C99)/C99),".",(D99-C99)/C99)</f>
        <v>-0.63872319845236181</v>
      </c>
      <c r="G99" s="29"/>
      <c r="H99" s="557">
        <v>6982</v>
      </c>
      <c r="I99" s="557">
        <v>2667</v>
      </c>
      <c r="J99" s="9">
        <f>I99/I$100</f>
        <v>7.1272237499298502E-3</v>
      </c>
      <c r="K99" s="102">
        <f t="shared" ref="K99" si="30">IF(ISERROR((I99-H99)/H99),".",(I99-H99)/H99)</f>
        <v>-0.61801775995416786</v>
      </c>
      <c r="L99" s="156"/>
      <c r="M99" s="156"/>
    </row>
    <row r="100" spans="1:13" ht="15" customHeight="1" x14ac:dyDescent="0.25">
      <c r="A100" s="786"/>
      <c r="B100" s="236" t="s">
        <v>296</v>
      </c>
      <c r="C100" s="267">
        <v>151873</v>
      </c>
      <c r="D100" s="552">
        <v>127079</v>
      </c>
      <c r="E100" s="401">
        <f>D100/$D$100</f>
        <v>1</v>
      </c>
      <c r="F100" s="401">
        <f t="shared" si="28"/>
        <v>-0.16325482475489389</v>
      </c>
      <c r="G100" s="204"/>
      <c r="H100" s="553">
        <v>410193</v>
      </c>
      <c r="I100" s="553">
        <v>374199</v>
      </c>
      <c r="J100" s="5">
        <f>I100/I$100</f>
        <v>1</v>
      </c>
      <c r="K100" s="151">
        <f t="shared" si="19"/>
        <v>-8.7748937695182508E-2</v>
      </c>
      <c r="L100" s="156"/>
      <c r="M100" s="156"/>
    </row>
    <row r="101" spans="1:13" ht="15" customHeight="1" x14ac:dyDescent="0.25">
      <c r="A101" s="786" t="s">
        <v>125</v>
      </c>
      <c r="B101" s="133" t="s">
        <v>41</v>
      </c>
      <c r="C101" s="70">
        <v>521</v>
      </c>
      <c r="D101" s="561">
        <v>597</v>
      </c>
      <c r="E101" s="400">
        <f t="shared" ref="E101:E110" si="31">D101/$D$114</f>
        <v>6.205176177112566E-2</v>
      </c>
      <c r="F101" s="170">
        <f t="shared" si="28"/>
        <v>0.14587332053742802</v>
      </c>
      <c r="G101" s="29"/>
      <c r="H101" s="327">
        <v>1307</v>
      </c>
      <c r="I101" s="327">
        <v>1493</v>
      </c>
      <c r="J101" s="9">
        <f t="shared" ref="J101:J110" si="32">I101/I$114</f>
        <v>6.6114604552298284E-2</v>
      </c>
      <c r="K101" s="128">
        <f t="shared" si="19"/>
        <v>0.14231063504208111</v>
      </c>
      <c r="L101" s="156"/>
      <c r="M101" s="156"/>
    </row>
    <row r="102" spans="1:13" ht="15" customHeight="1" x14ac:dyDescent="0.25">
      <c r="A102" s="786"/>
      <c r="B102" s="133" t="s">
        <v>42</v>
      </c>
      <c r="C102" s="70">
        <v>176</v>
      </c>
      <c r="D102" s="561">
        <v>214</v>
      </c>
      <c r="E102" s="400">
        <f t="shared" si="31"/>
        <v>2.2243010082112047E-2</v>
      </c>
      <c r="F102" s="170">
        <f t="shared" si="28"/>
        <v>0.21590909090909091</v>
      </c>
      <c r="G102" s="29"/>
      <c r="H102" s="327">
        <v>425</v>
      </c>
      <c r="I102" s="327">
        <v>495</v>
      </c>
      <c r="J102" s="9">
        <f t="shared" si="32"/>
        <v>2.1920113364626695E-2</v>
      </c>
      <c r="K102" s="128">
        <f t="shared" si="19"/>
        <v>0.16470588235294117</v>
      </c>
      <c r="L102" s="156"/>
      <c r="M102" s="156"/>
    </row>
    <row r="103" spans="1:13" ht="15" customHeight="1" x14ac:dyDescent="0.25">
      <c r="A103" s="786"/>
      <c r="B103" s="133" t="s">
        <v>43</v>
      </c>
      <c r="C103" s="70">
        <v>226</v>
      </c>
      <c r="D103" s="561">
        <v>208</v>
      </c>
      <c r="E103" s="400">
        <f t="shared" si="31"/>
        <v>2.1619374285417315E-2</v>
      </c>
      <c r="F103" s="170">
        <f t="shared" si="28"/>
        <v>-7.9646017699115043E-2</v>
      </c>
      <c r="G103" s="29"/>
      <c r="H103" s="327">
        <v>600</v>
      </c>
      <c r="I103" s="327">
        <v>639</v>
      </c>
      <c r="J103" s="9">
        <f t="shared" si="32"/>
        <v>2.8296873616154461E-2</v>
      </c>
      <c r="K103" s="128">
        <f t="shared" si="19"/>
        <v>6.5000000000000002E-2</v>
      </c>
      <c r="L103" s="156"/>
      <c r="M103" s="156"/>
    </row>
    <row r="104" spans="1:13" ht="15" customHeight="1" x14ac:dyDescent="0.25">
      <c r="A104" s="786"/>
      <c r="B104" s="133" t="s">
        <v>44</v>
      </c>
      <c r="C104" s="70">
        <v>98</v>
      </c>
      <c r="D104" s="561">
        <v>109</v>
      </c>
      <c r="E104" s="400">
        <f t="shared" si="31"/>
        <v>1.1329383639954267E-2</v>
      </c>
      <c r="F104" s="170">
        <f t="shared" si="28"/>
        <v>0.11224489795918367</v>
      </c>
      <c r="G104" s="29"/>
      <c r="H104" s="327">
        <v>265</v>
      </c>
      <c r="I104" s="327">
        <v>285</v>
      </c>
      <c r="J104" s="9">
        <f t="shared" si="32"/>
        <v>1.2620671331148702E-2</v>
      </c>
      <c r="K104" s="128">
        <f t="shared" si="19"/>
        <v>7.5471698113207544E-2</v>
      </c>
      <c r="L104" s="156"/>
      <c r="M104" s="156"/>
    </row>
    <row r="105" spans="1:13" ht="15" customHeight="1" x14ac:dyDescent="0.25">
      <c r="A105" s="786"/>
      <c r="B105" s="133" t="s">
        <v>45</v>
      </c>
      <c r="C105" s="70">
        <v>145</v>
      </c>
      <c r="D105" s="561">
        <v>120</v>
      </c>
      <c r="E105" s="400">
        <f t="shared" si="31"/>
        <v>1.2472715933894606E-2</v>
      </c>
      <c r="F105" s="170">
        <f t="shared" si="28"/>
        <v>-0.17241379310344829</v>
      </c>
      <c r="G105" s="29"/>
      <c r="H105" s="327">
        <v>337</v>
      </c>
      <c r="I105" s="327">
        <v>318</v>
      </c>
      <c r="J105" s="9">
        <f t="shared" si="32"/>
        <v>1.4082012222123816E-2</v>
      </c>
      <c r="K105" s="128">
        <f t="shared" si="19"/>
        <v>-5.637982195845697E-2</v>
      </c>
      <c r="L105" s="156"/>
      <c r="M105" s="156"/>
    </row>
    <row r="106" spans="1:13" ht="15" customHeight="1" x14ac:dyDescent="0.25">
      <c r="A106" s="786"/>
      <c r="B106" s="133" t="s">
        <v>46</v>
      </c>
      <c r="C106" s="70">
        <v>1990</v>
      </c>
      <c r="D106" s="561">
        <v>2052</v>
      </c>
      <c r="E106" s="400">
        <f t="shared" si="31"/>
        <v>0.21328344246959777</v>
      </c>
      <c r="F106" s="170">
        <f t="shared" si="28"/>
        <v>3.1155778894472363E-2</v>
      </c>
      <c r="G106" s="29"/>
      <c r="H106" s="327">
        <v>4722</v>
      </c>
      <c r="I106" s="327">
        <v>5093</v>
      </c>
      <c r="J106" s="9">
        <f t="shared" si="32"/>
        <v>0.22553361084049242</v>
      </c>
      <c r="K106" s="128">
        <f t="shared" si="19"/>
        <v>7.8568403218975014E-2</v>
      </c>
      <c r="L106" s="156"/>
      <c r="M106" s="156"/>
    </row>
    <row r="107" spans="1:13" ht="15" customHeight="1" x14ac:dyDescent="0.25">
      <c r="A107" s="786"/>
      <c r="B107" s="133" t="s">
        <v>47</v>
      </c>
      <c r="C107" s="70">
        <v>1268</v>
      </c>
      <c r="D107" s="561">
        <v>1338</v>
      </c>
      <c r="E107" s="400">
        <f t="shared" si="31"/>
        <v>0.13907078266292486</v>
      </c>
      <c r="F107" s="170">
        <f t="shared" si="28"/>
        <v>5.5205047318611984E-2</v>
      </c>
      <c r="G107" s="29"/>
      <c r="H107" s="327">
        <v>2926</v>
      </c>
      <c r="I107" s="327">
        <v>3168</v>
      </c>
      <c r="J107" s="106">
        <f t="shared" si="32"/>
        <v>0.14028872553361085</v>
      </c>
      <c r="K107" s="170">
        <f t="shared" si="19"/>
        <v>8.2706766917293228E-2</v>
      </c>
      <c r="L107" s="156"/>
      <c r="M107" s="156"/>
    </row>
    <row r="108" spans="1:13" ht="15" customHeight="1" x14ac:dyDescent="0.25">
      <c r="A108" s="786"/>
      <c r="B108" s="133" t="s">
        <v>48</v>
      </c>
      <c r="C108" s="70">
        <v>816</v>
      </c>
      <c r="D108" s="561">
        <v>788</v>
      </c>
      <c r="E108" s="400">
        <f t="shared" si="31"/>
        <v>8.1904167965907909E-2</v>
      </c>
      <c r="F108" s="170">
        <f t="shared" si="28"/>
        <v>-3.4313725490196081E-2</v>
      </c>
      <c r="G108" s="29"/>
      <c r="H108" s="327">
        <v>2012</v>
      </c>
      <c r="I108" s="327">
        <v>2087</v>
      </c>
      <c r="J108" s="106">
        <f t="shared" si="32"/>
        <v>9.2418740589850321E-2</v>
      </c>
      <c r="K108" s="170">
        <f t="shared" si="19"/>
        <v>3.7276341948310136E-2</v>
      </c>
      <c r="L108" s="156"/>
      <c r="M108" s="156"/>
    </row>
    <row r="109" spans="1:13" ht="15" customHeight="1" x14ac:dyDescent="0.25">
      <c r="A109" s="786"/>
      <c r="B109" s="133" t="s">
        <v>49</v>
      </c>
      <c r="C109" s="70">
        <v>3043</v>
      </c>
      <c r="D109" s="561">
        <v>3201</v>
      </c>
      <c r="E109" s="400">
        <f t="shared" si="31"/>
        <v>0.33270969753663859</v>
      </c>
      <c r="F109" s="170">
        <f t="shared" si="28"/>
        <v>5.1922444955635888E-2</v>
      </c>
      <c r="G109" s="29"/>
      <c r="H109" s="327">
        <v>7037</v>
      </c>
      <c r="I109" s="327">
        <v>7618</v>
      </c>
      <c r="J109" s="106">
        <f t="shared" si="32"/>
        <v>0.33734833052873969</v>
      </c>
      <c r="K109" s="170">
        <f t="shared" si="19"/>
        <v>8.2563592439960212E-2</v>
      </c>
      <c r="L109" s="156"/>
      <c r="M109" s="156"/>
    </row>
    <row r="110" spans="1:13" ht="15" customHeight="1" x14ac:dyDescent="0.25">
      <c r="A110" s="786"/>
      <c r="B110" s="133" t="s">
        <v>50</v>
      </c>
      <c r="C110" s="70">
        <v>563</v>
      </c>
      <c r="D110" s="561">
        <v>497</v>
      </c>
      <c r="E110" s="400">
        <f t="shared" si="31"/>
        <v>5.1657831826213495E-2</v>
      </c>
      <c r="F110" s="170">
        <f t="shared" si="28"/>
        <v>-0.11722912966252221</v>
      </c>
      <c r="G110" s="29"/>
      <c r="H110" s="327">
        <v>1386</v>
      </c>
      <c r="I110" s="327">
        <v>1312</v>
      </c>
      <c r="J110" s="106">
        <f t="shared" si="32"/>
        <v>5.8099371180586307E-2</v>
      </c>
      <c r="K110" s="170">
        <f t="shared" si="19"/>
        <v>-5.3391053391053392E-2</v>
      </c>
      <c r="L110" s="156"/>
      <c r="M110" s="156"/>
    </row>
    <row r="111" spans="1:13" ht="15" customHeight="1" x14ac:dyDescent="0.25">
      <c r="A111" s="786"/>
      <c r="B111" s="133" t="s">
        <v>51</v>
      </c>
      <c r="C111" s="55">
        <v>0</v>
      </c>
      <c r="D111" s="777" t="s">
        <v>312</v>
      </c>
      <c r="E111" s="773" t="s">
        <v>256</v>
      </c>
      <c r="F111" s="170" t="str">
        <f t="shared" si="28"/>
        <v>.</v>
      </c>
      <c r="G111" s="625"/>
      <c r="H111" s="777">
        <v>0</v>
      </c>
      <c r="I111" s="777" t="s">
        <v>312</v>
      </c>
      <c r="J111" s="773" t="s">
        <v>256</v>
      </c>
      <c r="K111" s="170" t="str">
        <f t="shared" si="19"/>
        <v>.</v>
      </c>
      <c r="L111" s="156"/>
      <c r="M111" s="156"/>
    </row>
    <row r="112" spans="1:13" ht="15" customHeight="1" x14ac:dyDescent="0.25">
      <c r="A112" s="786"/>
      <c r="B112" s="133" t="s">
        <v>128</v>
      </c>
      <c r="C112" s="71">
        <v>772</v>
      </c>
      <c r="D112" s="558">
        <v>690</v>
      </c>
      <c r="E112" s="400">
        <f>D112/$D$114</f>
        <v>7.1718116619893982E-2</v>
      </c>
      <c r="F112" s="170">
        <f t="shared" si="28"/>
        <v>-0.10621761658031088</v>
      </c>
      <c r="G112" s="29"/>
      <c r="H112" s="329">
        <v>1002</v>
      </c>
      <c r="I112" s="329">
        <v>910</v>
      </c>
      <c r="J112" s="106">
        <f>I112/I$114</f>
        <v>4.0297582145071294E-2</v>
      </c>
      <c r="K112" s="170">
        <f t="shared" si="19"/>
        <v>-9.1816367265469059E-2</v>
      </c>
      <c r="L112" s="156"/>
      <c r="M112" s="156"/>
    </row>
    <row r="113" spans="1:13" ht="15" customHeight="1" x14ac:dyDescent="0.25">
      <c r="A113" s="786"/>
      <c r="B113" s="133" t="s">
        <v>18</v>
      </c>
      <c r="C113" s="71">
        <v>151</v>
      </c>
      <c r="D113" s="558">
        <v>145</v>
      </c>
      <c r="E113" s="400">
        <f>D113/$D$114</f>
        <v>1.5071198420122648E-2</v>
      </c>
      <c r="F113" s="170">
        <f t="shared" ref="F113" si="33">IF(ISERROR((D113-C113)/C113),".",(D113-C113)/C113)</f>
        <v>-3.9735099337748346E-2</v>
      </c>
      <c r="G113" s="29"/>
      <c r="H113" s="329">
        <v>161</v>
      </c>
      <c r="I113" s="329">
        <v>167</v>
      </c>
      <c r="J113" s="106">
        <f>I113/I$114</f>
        <v>7.3952705694801165E-3</v>
      </c>
      <c r="K113" s="170">
        <f t="shared" ref="K113" si="34">IF(ISERROR((I113-H113)/H113),".",(I113-H113)/H113)</f>
        <v>3.7267080745341616E-2</v>
      </c>
      <c r="L113" s="156"/>
      <c r="M113" s="156"/>
    </row>
    <row r="114" spans="1:13" ht="15" customHeight="1" x14ac:dyDescent="0.25">
      <c r="A114" s="786"/>
      <c r="B114" s="134" t="s">
        <v>298</v>
      </c>
      <c r="C114" s="72">
        <v>9467</v>
      </c>
      <c r="D114" s="559">
        <v>9621</v>
      </c>
      <c r="E114" s="401">
        <f>D114/$D$114</f>
        <v>1</v>
      </c>
      <c r="F114" s="401">
        <f t="shared" si="28"/>
        <v>1.6267032850955952E-2</v>
      </c>
      <c r="G114" s="204"/>
      <c r="H114" s="560">
        <v>21307</v>
      </c>
      <c r="I114" s="560">
        <v>22582</v>
      </c>
      <c r="J114" s="5">
        <f>I114/I$114</f>
        <v>1</v>
      </c>
      <c r="K114" s="151">
        <f t="shared" si="19"/>
        <v>5.9839489369690711E-2</v>
      </c>
      <c r="L114" s="156"/>
      <c r="M114" s="156"/>
    </row>
    <row r="115" spans="1:13" ht="15" customHeight="1" x14ac:dyDescent="0.25">
      <c r="D115" s="562"/>
      <c r="E115" s="170"/>
      <c r="F115" s="170"/>
      <c r="G115" s="562"/>
      <c r="H115" s="562"/>
      <c r="I115" s="562"/>
      <c r="J115" s="33"/>
      <c r="K115" s="396"/>
    </row>
    <row r="116" spans="1:13" ht="15" customHeight="1" x14ac:dyDescent="0.25">
      <c r="A116" s="787" t="s">
        <v>313</v>
      </c>
      <c r="B116" s="787"/>
      <c r="C116" s="787"/>
      <c r="D116" s="787"/>
      <c r="E116" s="787"/>
      <c r="F116" s="787"/>
      <c r="G116" s="787"/>
      <c r="H116" s="787"/>
      <c r="I116" s="787"/>
      <c r="J116" s="787"/>
      <c r="K116" s="787"/>
    </row>
    <row r="117" spans="1:13" ht="15" customHeight="1" x14ac:dyDescent="0.25">
      <c r="A117" s="319" t="s">
        <v>218</v>
      </c>
      <c r="B117" s="320"/>
      <c r="C117" s="321"/>
      <c r="D117" s="321"/>
      <c r="E117" s="463"/>
      <c r="F117" s="463"/>
      <c r="G117" s="321"/>
      <c r="H117" s="321"/>
      <c r="I117" s="321"/>
      <c r="J117" s="321"/>
      <c r="K117" s="463"/>
    </row>
    <row r="118" spans="1:13" ht="15" customHeight="1" x14ac:dyDescent="0.25">
      <c r="A118" s="787" t="s">
        <v>212</v>
      </c>
      <c r="B118" s="787"/>
      <c r="C118" s="787"/>
      <c r="D118" s="787"/>
      <c r="E118" s="787"/>
      <c r="F118" s="787"/>
      <c r="G118" s="787"/>
      <c r="H118" s="787"/>
      <c r="I118" s="787"/>
      <c r="J118" s="787"/>
      <c r="K118" s="465"/>
    </row>
    <row r="119" spans="1:13" ht="15" customHeight="1" x14ac:dyDescent="0.25">
      <c r="A119" s="787" t="s">
        <v>213</v>
      </c>
      <c r="B119" s="787"/>
      <c r="C119" s="787"/>
      <c r="D119" s="787"/>
      <c r="E119" s="787"/>
      <c r="F119" s="787"/>
      <c r="G119" s="787"/>
      <c r="H119" s="787"/>
      <c r="I119" s="787"/>
      <c r="J119" s="787"/>
      <c r="K119" s="787"/>
    </row>
    <row r="120" spans="1:13" ht="15" customHeight="1" x14ac:dyDescent="0.25">
      <c r="A120" s="787" t="s">
        <v>214</v>
      </c>
      <c r="B120" s="787"/>
      <c r="C120" s="787"/>
      <c r="D120" s="787"/>
      <c r="E120" s="787"/>
      <c r="F120" s="787"/>
      <c r="G120" s="787"/>
      <c r="H120" s="787"/>
      <c r="I120" s="787"/>
      <c r="J120" s="787"/>
      <c r="K120" s="465"/>
    </row>
    <row r="121" spans="1:13" ht="13.2" x14ac:dyDescent="0.25">
      <c r="A121" s="787" t="s">
        <v>297</v>
      </c>
      <c r="B121" s="787"/>
      <c r="C121" s="787"/>
      <c r="D121" s="787"/>
      <c r="E121" s="787"/>
      <c r="F121" s="787"/>
      <c r="G121" s="787"/>
      <c r="H121" s="787"/>
      <c r="I121" s="787"/>
      <c r="J121" s="787"/>
      <c r="K121" s="787"/>
    </row>
    <row r="122" spans="1:13" ht="15" customHeight="1" x14ac:dyDescent="0.25">
      <c r="A122" s="322"/>
      <c r="B122" s="320"/>
      <c r="C122" s="323"/>
      <c r="D122" s="323"/>
      <c r="E122" s="464"/>
      <c r="F122" s="464"/>
      <c r="G122" s="323"/>
      <c r="H122" s="323"/>
      <c r="I122" s="323"/>
      <c r="J122" s="324"/>
      <c r="K122" s="464"/>
    </row>
  </sheetData>
  <mergeCells count="23">
    <mergeCell ref="A28:A31"/>
    <mergeCell ref="A6:A27"/>
    <mergeCell ref="A50:A58"/>
    <mergeCell ref="A121:K121"/>
    <mergeCell ref="A3:B5"/>
    <mergeCell ref="K4:K5"/>
    <mergeCell ref="C3:F3"/>
    <mergeCell ref="H3:K3"/>
    <mergeCell ref="D4:E4"/>
    <mergeCell ref="F4:F5"/>
    <mergeCell ref="I4:J4"/>
    <mergeCell ref="A32:A35"/>
    <mergeCell ref="A36:A38"/>
    <mergeCell ref="A39:A42"/>
    <mergeCell ref="A43:A49"/>
    <mergeCell ref="A118:J118"/>
    <mergeCell ref="A120:J120"/>
    <mergeCell ref="A87:A100"/>
    <mergeCell ref="A73:A86"/>
    <mergeCell ref="A59:A72"/>
    <mergeCell ref="A101:A114"/>
    <mergeCell ref="A119:K119"/>
    <mergeCell ref="A116:K116"/>
  </mergeCells>
  <phoneticPr fontId="2" type="noConversion"/>
  <conditionalFormatting sqref="C6:D114 H6:I114">
    <cfRule type="cellIs" dxfId="5" priority="1" operator="equal">
      <formula>"np"</formula>
    </cfRule>
    <cfRule type="cellIs" dxfId="4" priority="2" operator="equal">
      <formula>"&lt;5"</formula>
    </cfRule>
    <cfRule type="cellIs" dxfId="3" priority="3" operator="between">
      <formula>1</formula>
      <formula>4</formula>
    </cfRule>
  </conditionalFormatting>
  <hyperlinks>
    <hyperlink ref="A1" location="Contents!A1" display="&lt;Back to contents&gt;" xr:uid="{00000000-0004-0000-0200-000000000000}"/>
  </hyperlinks>
  <pageMargins left="0.39370078740157483" right="0.39370078740157483" top="0.39370078740157483" bottom="0.11811023622047245" header="0" footer="0"/>
  <pageSetup paperSize="8" scale="79" fitToHeight="0" orientation="portrait" r:id="rId1"/>
  <headerFooter alignWithMargins="0"/>
  <rowBreaks count="1" manualBreakCount="1">
    <brk id="86" max="10"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L121"/>
  <sheetViews>
    <sheetView showGridLines="0" zoomScaleNormal="100" workbookViewId="0"/>
  </sheetViews>
  <sheetFormatPr defaultColWidth="9.109375" defaultRowHeight="15" customHeight="1" x14ac:dyDescent="0.25"/>
  <cols>
    <col min="1" max="1" width="23.6640625" style="31" customWidth="1"/>
    <col min="2" max="2" width="88.88671875" style="24" customWidth="1"/>
    <col min="3" max="3" width="8.88671875" style="31" customWidth="1"/>
    <col min="4" max="4" width="9.88671875" style="31" customWidth="1"/>
    <col min="5" max="5" width="9" style="25" customWidth="1"/>
    <col min="6" max="6" width="9.6640625" style="466" customWidth="1"/>
    <col min="7" max="7" width="1.33203125" style="31" customWidth="1"/>
    <col min="8" max="8" width="8.88671875" style="31" customWidth="1"/>
    <col min="9" max="9" width="9.88671875" style="31" customWidth="1"/>
    <col min="10" max="10" width="9" style="25" customWidth="1"/>
    <col min="11" max="11" width="9.6640625" style="466" customWidth="1"/>
    <col min="12" max="16384" width="9.109375" style="31"/>
  </cols>
  <sheetData>
    <row r="1" spans="1:11" ht="15" customHeight="1" x14ac:dyDescent="0.25">
      <c r="A1" s="38" t="s">
        <v>113</v>
      </c>
    </row>
    <row r="2" spans="1:11" s="271" customFormat="1" ht="30" customHeight="1" x14ac:dyDescent="0.25">
      <c r="A2" s="273" t="s">
        <v>268</v>
      </c>
      <c r="E2" s="272"/>
      <c r="F2" s="467"/>
      <c r="J2" s="272"/>
      <c r="K2" s="467"/>
    </row>
    <row r="3" spans="1:11" ht="15" customHeight="1" x14ac:dyDescent="0.25">
      <c r="A3" s="811" t="s">
        <v>152</v>
      </c>
      <c r="B3" s="811"/>
      <c r="C3" s="808" t="s">
        <v>0</v>
      </c>
      <c r="D3" s="808"/>
      <c r="E3" s="808"/>
      <c r="F3" s="808"/>
      <c r="G3" s="20"/>
      <c r="H3" s="808" t="s">
        <v>1</v>
      </c>
      <c r="I3" s="808"/>
      <c r="J3" s="808"/>
      <c r="K3" s="808"/>
    </row>
    <row r="4" spans="1:11" ht="15" customHeight="1" x14ac:dyDescent="0.25">
      <c r="A4" s="812"/>
      <c r="B4" s="812"/>
      <c r="C4" s="10">
        <v>2020</v>
      </c>
      <c r="D4" s="789">
        <v>2021</v>
      </c>
      <c r="E4" s="789"/>
      <c r="F4" s="809" t="s">
        <v>270</v>
      </c>
      <c r="G4" s="19"/>
      <c r="H4" s="10">
        <v>2020</v>
      </c>
      <c r="I4" s="789">
        <v>2021</v>
      </c>
      <c r="J4" s="789"/>
      <c r="K4" s="809" t="s">
        <v>270</v>
      </c>
    </row>
    <row r="5" spans="1:11" ht="15" customHeight="1" x14ac:dyDescent="0.25">
      <c r="A5" s="813"/>
      <c r="B5" s="813"/>
      <c r="C5" s="22" t="s">
        <v>97</v>
      </c>
      <c r="D5" s="22" t="s">
        <v>97</v>
      </c>
      <c r="E5" s="21" t="s">
        <v>98</v>
      </c>
      <c r="F5" s="810"/>
      <c r="G5" s="22"/>
      <c r="H5" s="22" t="s">
        <v>97</v>
      </c>
      <c r="I5" s="22" t="s">
        <v>97</v>
      </c>
      <c r="J5" s="21" t="s">
        <v>98</v>
      </c>
      <c r="K5" s="810"/>
    </row>
    <row r="6" spans="1:11" s="32" customFormat="1" ht="15" customHeight="1" x14ac:dyDescent="0.25">
      <c r="A6" s="805" t="s">
        <v>99</v>
      </c>
      <c r="B6" s="274" t="s">
        <v>2</v>
      </c>
      <c r="C6" s="275">
        <v>231</v>
      </c>
      <c r="D6" s="468">
        <v>124</v>
      </c>
      <c r="E6" s="469">
        <f t="shared" ref="E6:E26" si="0">D6/$D$26</f>
        <v>1.7318677635162502E-3</v>
      </c>
      <c r="F6" s="407">
        <f t="shared" ref="F6:F65" si="1">IF(ISERROR((D6-C6)/C6),".",(D6-C6)/C6)</f>
        <v>-0.46320346320346323</v>
      </c>
      <c r="G6" s="470"/>
      <c r="H6" s="471">
        <v>768</v>
      </c>
      <c r="I6" s="471">
        <v>577</v>
      </c>
      <c r="J6" s="276">
        <f t="shared" ref="J6:J26" si="2">I6/$I$26</f>
        <v>3.8771149426832054E-3</v>
      </c>
      <c r="K6" s="398">
        <f t="shared" ref="K6:K65" si="3">IF(ISERROR((I6-H6)/H6),".",(I6-H6)/H6)</f>
        <v>-0.24869791666666666</v>
      </c>
    </row>
    <row r="7" spans="1:11" s="32" customFormat="1" ht="15" customHeight="1" x14ac:dyDescent="0.25">
      <c r="A7" s="806"/>
      <c r="B7" s="277" t="s">
        <v>3</v>
      </c>
      <c r="C7" s="118">
        <v>88</v>
      </c>
      <c r="D7" s="472">
        <v>94</v>
      </c>
      <c r="E7" s="161">
        <f t="shared" si="0"/>
        <v>1.3128674981494155E-3</v>
      </c>
      <c r="F7" s="211">
        <f t="shared" si="1"/>
        <v>6.8181818181818177E-2</v>
      </c>
      <c r="G7" s="181"/>
      <c r="H7" s="473">
        <v>154</v>
      </c>
      <c r="I7" s="473">
        <v>168</v>
      </c>
      <c r="J7" s="115">
        <f t="shared" si="2"/>
        <v>1.1288653559285589E-3</v>
      </c>
      <c r="K7" s="102">
        <f t="shared" si="3"/>
        <v>9.0909090909090912E-2</v>
      </c>
    </row>
    <row r="8" spans="1:11" s="32" customFormat="1" ht="15" customHeight="1" x14ac:dyDescent="0.25">
      <c r="A8" s="806"/>
      <c r="B8" s="234" t="s">
        <v>146</v>
      </c>
      <c r="C8" s="119">
        <v>1169</v>
      </c>
      <c r="D8" s="474">
        <v>477</v>
      </c>
      <c r="E8" s="161">
        <f t="shared" si="0"/>
        <v>6.6621042193326721E-3</v>
      </c>
      <c r="F8" s="211">
        <f t="shared" si="1"/>
        <v>-0.59195893926432852</v>
      </c>
      <c r="G8" s="181"/>
      <c r="H8" s="473">
        <v>2187</v>
      </c>
      <c r="I8" s="473">
        <v>1335</v>
      </c>
      <c r="J8" s="115">
        <f t="shared" si="2"/>
        <v>8.9704479176465849E-3</v>
      </c>
      <c r="K8" s="102">
        <f t="shared" si="3"/>
        <v>-0.3895747599451303</v>
      </c>
    </row>
    <row r="9" spans="1:11" s="32" customFormat="1" ht="15" customHeight="1" x14ac:dyDescent="0.25">
      <c r="A9" s="806"/>
      <c r="B9" s="277" t="s">
        <v>4</v>
      </c>
      <c r="C9" s="119">
        <v>450</v>
      </c>
      <c r="D9" s="474">
        <v>35</v>
      </c>
      <c r="E9" s="161">
        <f t="shared" si="0"/>
        <v>4.8883364292797381E-4</v>
      </c>
      <c r="F9" s="211">
        <f t="shared" si="1"/>
        <v>-0.92222222222222228</v>
      </c>
      <c r="G9" s="181"/>
      <c r="H9" s="473">
        <v>933</v>
      </c>
      <c r="I9" s="473">
        <v>657</v>
      </c>
      <c r="J9" s="115">
        <f t="shared" si="2"/>
        <v>4.4146698740777576E-3</v>
      </c>
      <c r="K9" s="102">
        <f t="shared" si="3"/>
        <v>-0.29581993569131831</v>
      </c>
    </row>
    <row r="10" spans="1:11" s="32" customFormat="1" ht="15" customHeight="1" x14ac:dyDescent="0.25">
      <c r="A10" s="806"/>
      <c r="B10" s="277" t="s">
        <v>5</v>
      </c>
      <c r="C10" s="119">
        <v>20292</v>
      </c>
      <c r="D10" s="474">
        <v>13174</v>
      </c>
      <c r="E10" s="161">
        <f t="shared" si="0"/>
        <v>0.18399698319808935</v>
      </c>
      <c r="F10" s="211">
        <f t="shared" si="1"/>
        <v>-0.35077863197319142</v>
      </c>
      <c r="G10" s="168"/>
      <c r="H10" s="473">
        <v>41262</v>
      </c>
      <c r="I10" s="473">
        <v>35645</v>
      </c>
      <c r="J10" s="115">
        <f t="shared" si="2"/>
        <v>0.23951431911948501</v>
      </c>
      <c r="K10" s="102">
        <f t="shared" si="3"/>
        <v>-0.13613009548737337</v>
      </c>
    </row>
    <row r="11" spans="1:11" s="32" customFormat="1" ht="15" customHeight="1" x14ac:dyDescent="0.25">
      <c r="A11" s="806"/>
      <c r="B11" s="277" t="s">
        <v>7</v>
      </c>
      <c r="C11" s="119">
        <v>3458</v>
      </c>
      <c r="D11" s="474">
        <v>2463</v>
      </c>
      <c r="E11" s="161">
        <f t="shared" si="0"/>
        <v>3.4399921786617133E-2</v>
      </c>
      <c r="F11" s="211">
        <f t="shared" si="1"/>
        <v>-0.28773857721226143</v>
      </c>
      <c r="G11" s="168"/>
      <c r="H11" s="473">
        <v>6170</v>
      </c>
      <c r="I11" s="473">
        <v>5923</v>
      </c>
      <c r="J11" s="115">
        <f t="shared" si="2"/>
        <v>3.9799223233124133E-2</v>
      </c>
      <c r="K11" s="102">
        <f t="shared" si="3"/>
        <v>-4.0032414910858995E-2</v>
      </c>
    </row>
    <row r="12" spans="1:11" s="32" customFormat="1" ht="15" customHeight="1" x14ac:dyDescent="0.25">
      <c r="A12" s="806"/>
      <c r="B12" s="277" t="s">
        <v>8</v>
      </c>
      <c r="C12" s="119">
        <v>6851</v>
      </c>
      <c r="D12" s="474">
        <v>6387</v>
      </c>
      <c r="E12" s="161">
        <f t="shared" si="0"/>
        <v>8.9205156496599117E-2</v>
      </c>
      <c r="F12" s="211">
        <f t="shared" si="1"/>
        <v>-6.7727339074587653E-2</v>
      </c>
      <c r="G12" s="168"/>
      <c r="H12" s="473">
        <v>7862</v>
      </c>
      <c r="I12" s="473">
        <v>7260</v>
      </c>
      <c r="J12" s="115">
        <f t="shared" si="2"/>
        <v>4.8783110024055581E-2</v>
      </c>
      <c r="K12" s="102">
        <f t="shared" si="3"/>
        <v>-7.6570847112693977E-2</v>
      </c>
    </row>
    <row r="13" spans="1:11" s="32" customFormat="1" ht="15" customHeight="1" x14ac:dyDescent="0.25">
      <c r="A13" s="806"/>
      <c r="B13" s="277" t="s">
        <v>9</v>
      </c>
      <c r="C13" s="119">
        <v>6480</v>
      </c>
      <c r="D13" s="474">
        <v>7143</v>
      </c>
      <c r="E13" s="161">
        <f t="shared" si="0"/>
        <v>9.9763963183843354E-2</v>
      </c>
      <c r="F13" s="211">
        <f t="shared" si="1"/>
        <v>0.10231481481481482</v>
      </c>
      <c r="G13" s="181"/>
      <c r="H13" s="473">
        <v>8766</v>
      </c>
      <c r="I13" s="473">
        <v>9445</v>
      </c>
      <c r="J13" s="115">
        <f t="shared" si="2"/>
        <v>6.3465079087769286E-2</v>
      </c>
      <c r="K13" s="102">
        <f t="shared" si="3"/>
        <v>7.7458361852612359E-2</v>
      </c>
    </row>
    <row r="14" spans="1:11" s="32" customFormat="1" ht="15" customHeight="1" x14ac:dyDescent="0.25">
      <c r="A14" s="806"/>
      <c r="B14" s="278" t="s">
        <v>118</v>
      </c>
      <c r="C14" s="120">
        <v>39019</v>
      </c>
      <c r="D14" s="475">
        <v>29897</v>
      </c>
      <c r="E14" s="476">
        <f t="shared" si="0"/>
        <v>0.41756169778907526</v>
      </c>
      <c r="F14" s="437">
        <f t="shared" si="1"/>
        <v>-0.23378354135164919</v>
      </c>
      <c r="G14" s="477"/>
      <c r="H14" s="478">
        <v>68102</v>
      </c>
      <c r="I14" s="478">
        <v>61010</v>
      </c>
      <c r="J14" s="121">
        <f t="shared" si="2"/>
        <v>0.40995282955477014</v>
      </c>
      <c r="K14" s="325">
        <f t="shared" si="3"/>
        <v>-0.10413791078088749</v>
      </c>
    </row>
    <row r="15" spans="1:11" s="32" customFormat="1" ht="15" customHeight="1" x14ac:dyDescent="0.25">
      <c r="A15" s="806"/>
      <c r="B15" s="277" t="s">
        <v>10</v>
      </c>
      <c r="C15" s="119">
        <v>329</v>
      </c>
      <c r="D15" s="474">
        <v>261</v>
      </c>
      <c r="E15" s="161">
        <f t="shared" si="0"/>
        <v>3.6453023086914622E-3</v>
      </c>
      <c r="F15" s="211">
        <f t="shared" si="1"/>
        <v>-0.20668693009118541</v>
      </c>
      <c r="G15" s="181"/>
      <c r="H15" s="473">
        <v>959</v>
      </c>
      <c r="I15" s="473">
        <v>702</v>
      </c>
      <c r="J15" s="115">
        <f t="shared" si="2"/>
        <v>4.7170445229871927E-3</v>
      </c>
      <c r="K15" s="102">
        <f t="shared" si="3"/>
        <v>-0.26798748696558916</v>
      </c>
    </row>
    <row r="16" spans="1:11" s="32" customFormat="1" ht="15" customHeight="1" x14ac:dyDescent="0.25">
      <c r="A16" s="806"/>
      <c r="B16" s="277" t="s">
        <v>11</v>
      </c>
      <c r="C16" s="73">
        <v>167</v>
      </c>
      <c r="D16" s="474">
        <v>198</v>
      </c>
      <c r="E16" s="161">
        <f t="shared" si="0"/>
        <v>2.7654017514211092E-3</v>
      </c>
      <c r="F16" s="211">
        <f t="shared" si="1"/>
        <v>0.18562874251497005</v>
      </c>
      <c r="G16" s="181"/>
      <c r="H16" s="473">
        <v>218</v>
      </c>
      <c r="I16" s="473">
        <v>273</v>
      </c>
      <c r="J16" s="26">
        <f t="shared" si="2"/>
        <v>1.8344062033839083E-3</v>
      </c>
      <c r="K16" s="102">
        <f t="shared" si="3"/>
        <v>0.25229357798165136</v>
      </c>
    </row>
    <row r="17" spans="1:11" s="32" customFormat="1" ht="15" customHeight="1" x14ac:dyDescent="0.25">
      <c r="A17" s="806"/>
      <c r="B17" s="277" t="s">
        <v>12</v>
      </c>
      <c r="C17" s="73">
        <v>26843</v>
      </c>
      <c r="D17" s="474">
        <v>21296</v>
      </c>
      <c r="E17" s="161">
        <f t="shared" si="0"/>
        <v>0.29743432170840373</v>
      </c>
      <c r="F17" s="211">
        <f t="shared" si="1"/>
        <v>-0.20664605297470476</v>
      </c>
      <c r="G17" s="168"/>
      <c r="H17" s="473">
        <v>64704</v>
      </c>
      <c r="I17" s="473">
        <v>55183</v>
      </c>
      <c r="J17" s="26">
        <f t="shared" si="2"/>
        <v>0.37079867223931945</v>
      </c>
      <c r="K17" s="102">
        <f t="shared" si="3"/>
        <v>-0.14714700791295746</v>
      </c>
    </row>
    <row r="18" spans="1:11" s="32" customFormat="1" ht="15" customHeight="1" x14ac:dyDescent="0.25">
      <c r="A18" s="806"/>
      <c r="B18" s="277" t="s">
        <v>13</v>
      </c>
      <c r="C18" s="73">
        <v>830</v>
      </c>
      <c r="D18" s="474">
        <v>1024</v>
      </c>
      <c r="E18" s="161">
        <f t="shared" si="0"/>
        <v>1.4301875724521292E-2</v>
      </c>
      <c r="F18" s="211">
        <f t="shared" si="1"/>
        <v>0.23373493975903614</v>
      </c>
      <c r="G18" s="181"/>
      <c r="H18" s="473">
        <v>1560</v>
      </c>
      <c r="I18" s="473">
        <v>1713</v>
      </c>
      <c r="J18" s="26">
        <f t="shared" si="2"/>
        <v>1.1510394968485842E-2</v>
      </c>
      <c r="K18" s="102">
        <f t="shared" si="3"/>
        <v>9.8076923076923075E-2</v>
      </c>
    </row>
    <row r="19" spans="1:11" s="32" customFormat="1" ht="15" customHeight="1" x14ac:dyDescent="0.25">
      <c r="A19" s="806"/>
      <c r="B19" s="277" t="s">
        <v>14</v>
      </c>
      <c r="C19" s="73">
        <v>280</v>
      </c>
      <c r="D19" s="474">
        <v>232</v>
      </c>
      <c r="E19" s="161">
        <f t="shared" si="0"/>
        <v>3.2402687188368552E-3</v>
      </c>
      <c r="F19" s="211">
        <f t="shared" si="1"/>
        <v>-0.17142857142857143</v>
      </c>
      <c r="G19" s="168"/>
      <c r="H19" s="473">
        <v>687</v>
      </c>
      <c r="I19" s="473">
        <v>546</v>
      </c>
      <c r="J19" s="26">
        <f t="shared" si="2"/>
        <v>3.6688124067678165E-3</v>
      </c>
      <c r="K19" s="102">
        <f t="shared" si="3"/>
        <v>-0.20524017467248909</v>
      </c>
    </row>
    <row r="20" spans="1:11" s="32" customFormat="1" ht="15" customHeight="1" x14ac:dyDescent="0.25">
      <c r="A20" s="806"/>
      <c r="B20" s="277" t="s">
        <v>15</v>
      </c>
      <c r="C20" s="73">
        <v>19662</v>
      </c>
      <c r="D20" s="474">
        <v>16445</v>
      </c>
      <c r="E20" s="161">
        <f t="shared" si="0"/>
        <v>0.22968197879858657</v>
      </c>
      <c r="F20" s="211">
        <f t="shared" si="1"/>
        <v>-0.16361509510731359</v>
      </c>
      <c r="G20" s="168"/>
      <c r="H20" s="473">
        <v>31370</v>
      </c>
      <c r="I20" s="473">
        <v>26894</v>
      </c>
      <c r="J20" s="26">
        <f t="shared" si="2"/>
        <v>0.18071252906156349</v>
      </c>
      <c r="K20" s="102">
        <f t="shared" si="3"/>
        <v>-0.14268409308256297</v>
      </c>
    </row>
    <row r="21" spans="1:11" s="32" customFormat="1" ht="15" customHeight="1" x14ac:dyDescent="0.25">
      <c r="A21" s="806"/>
      <c r="B21" s="277" t="s">
        <v>250</v>
      </c>
      <c r="C21" s="73">
        <v>649</v>
      </c>
      <c r="D21" s="474">
        <v>1319</v>
      </c>
      <c r="E21" s="161">
        <f t="shared" si="0"/>
        <v>1.8422045000628499E-2</v>
      </c>
      <c r="F21" s="211">
        <f t="shared" si="1"/>
        <v>1.0323574730354392</v>
      </c>
      <c r="G21" s="168"/>
      <c r="H21" s="473">
        <v>661</v>
      </c>
      <c r="I21" s="473">
        <v>1421</v>
      </c>
      <c r="J21" s="26">
        <f t="shared" si="2"/>
        <v>9.5483194688957274E-3</v>
      </c>
      <c r="K21" s="102">
        <f t="shared" si="3"/>
        <v>1.1497730711043872</v>
      </c>
    </row>
    <row r="22" spans="1:11" s="32" customFormat="1" ht="15" customHeight="1" x14ac:dyDescent="0.25">
      <c r="A22" s="806"/>
      <c r="B22" s="277" t="s">
        <v>16</v>
      </c>
      <c r="C22" s="73">
        <v>169</v>
      </c>
      <c r="D22" s="474">
        <v>446</v>
      </c>
      <c r="E22" s="161">
        <f t="shared" si="0"/>
        <v>6.22913727845361E-3</v>
      </c>
      <c r="F22" s="211">
        <f t="shared" si="1"/>
        <v>1.6390532544378698</v>
      </c>
      <c r="G22" s="181"/>
      <c r="H22" s="473">
        <v>205</v>
      </c>
      <c r="I22" s="473">
        <v>511</v>
      </c>
      <c r="J22" s="26">
        <f t="shared" si="2"/>
        <v>3.4336321242827003E-3</v>
      </c>
      <c r="K22" s="102">
        <f t="shared" si="3"/>
        <v>1.4926829268292683</v>
      </c>
    </row>
    <row r="23" spans="1:11" s="32" customFormat="1" ht="15" customHeight="1" x14ac:dyDescent="0.25">
      <c r="A23" s="806"/>
      <c r="B23" s="278" t="s">
        <v>119</v>
      </c>
      <c r="C23" s="74">
        <v>48929</v>
      </c>
      <c r="D23" s="475">
        <v>41221</v>
      </c>
      <c r="E23" s="476">
        <f t="shared" si="0"/>
        <v>0.57572033128954314</v>
      </c>
      <c r="F23" s="437">
        <f t="shared" si="1"/>
        <v>-0.15753438656011773</v>
      </c>
      <c r="G23" s="477"/>
      <c r="H23" s="478">
        <v>100364</v>
      </c>
      <c r="I23" s="478">
        <v>87243</v>
      </c>
      <c r="J23" s="23">
        <f t="shared" si="2"/>
        <v>0.5862238109956861</v>
      </c>
      <c r="K23" s="325">
        <f t="shared" si="3"/>
        <v>-0.13073412777489937</v>
      </c>
    </row>
    <row r="24" spans="1:11" s="32" customFormat="1" ht="15" customHeight="1" x14ac:dyDescent="0.25">
      <c r="A24" s="806"/>
      <c r="B24" s="277" t="s">
        <v>17</v>
      </c>
      <c r="C24" s="73">
        <v>624</v>
      </c>
      <c r="D24" s="474">
        <v>45</v>
      </c>
      <c r="E24" s="161">
        <f t="shared" si="0"/>
        <v>6.2850039805025209E-4</v>
      </c>
      <c r="F24" s="211">
        <f t="shared" si="1"/>
        <v>-0.92788461538461542</v>
      </c>
      <c r="G24" s="181"/>
      <c r="H24" s="473">
        <v>665</v>
      </c>
      <c r="I24" s="473">
        <v>56</v>
      </c>
      <c r="J24" s="26">
        <f t="shared" si="2"/>
        <v>3.7628845197618631E-4</v>
      </c>
      <c r="K24" s="102">
        <f t="shared" si="3"/>
        <v>-0.91578947368421049</v>
      </c>
    </row>
    <row r="25" spans="1:11" s="32" customFormat="1" ht="15" customHeight="1" x14ac:dyDescent="0.25">
      <c r="A25" s="806"/>
      <c r="B25" s="277" t="s">
        <v>18</v>
      </c>
      <c r="C25" s="73">
        <v>1052</v>
      </c>
      <c r="D25" s="474">
        <v>436</v>
      </c>
      <c r="E25" s="161">
        <f t="shared" si="0"/>
        <v>6.0894705233313319E-3</v>
      </c>
      <c r="F25" s="211">
        <f t="shared" si="1"/>
        <v>-0.5855513307984791</v>
      </c>
      <c r="G25" s="168"/>
      <c r="H25" s="473">
        <v>1198</v>
      </c>
      <c r="I25" s="473">
        <v>513</v>
      </c>
      <c r="J25" s="26">
        <f t="shared" si="2"/>
        <v>3.4470709975675641E-3</v>
      </c>
      <c r="K25" s="102">
        <f t="shared" si="3"/>
        <v>-0.57178631051752926</v>
      </c>
    </row>
    <row r="26" spans="1:11" s="32" customFormat="1" ht="15" customHeight="1" x14ac:dyDescent="0.25">
      <c r="A26" s="807"/>
      <c r="B26" s="279" t="s">
        <v>19</v>
      </c>
      <c r="C26" s="280">
        <v>89624</v>
      </c>
      <c r="D26" s="479">
        <v>71599</v>
      </c>
      <c r="E26" s="183">
        <f t="shared" si="0"/>
        <v>1</v>
      </c>
      <c r="F26" s="401">
        <f t="shared" si="1"/>
        <v>-0.20111800410604302</v>
      </c>
      <c r="G26" s="185"/>
      <c r="H26" s="480">
        <v>170329</v>
      </c>
      <c r="I26" s="480">
        <v>148822</v>
      </c>
      <c r="J26" s="281">
        <f t="shared" si="2"/>
        <v>1</v>
      </c>
      <c r="K26" s="151">
        <f t="shared" si="3"/>
        <v>-0.12626740014912316</v>
      </c>
    </row>
    <row r="27" spans="1:11" s="32" customFormat="1" ht="15" customHeight="1" x14ac:dyDescent="0.25">
      <c r="A27" s="795" t="s">
        <v>275</v>
      </c>
      <c r="B27" s="274" t="s">
        <v>20</v>
      </c>
      <c r="C27" s="282">
        <v>40889</v>
      </c>
      <c r="D27" s="481">
        <v>31584</v>
      </c>
      <c r="E27" s="469">
        <f>D27/$D$30</f>
        <v>0.44112347937820362</v>
      </c>
      <c r="F27" s="407">
        <f t="shared" si="1"/>
        <v>-0.22756731639316197</v>
      </c>
      <c r="G27" s="482"/>
      <c r="H27" s="483">
        <v>79171</v>
      </c>
      <c r="I27" s="483">
        <v>68397</v>
      </c>
      <c r="J27" s="276">
        <f>I27/$I$30</f>
        <v>0.45958930803241455</v>
      </c>
      <c r="K27" s="398">
        <f t="shared" si="3"/>
        <v>-0.13608518270578873</v>
      </c>
    </row>
    <row r="28" spans="1:11" s="32" customFormat="1" ht="15" customHeight="1" x14ac:dyDescent="0.25">
      <c r="A28" s="796"/>
      <c r="B28" s="277" t="s">
        <v>249</v>
      </c>
      <c r="C28" s="75">
        <v>48616</v>
      </c>
      <c r="D28" s="484">
        <v>39497</v>
      </c>
      <c r="E28" s="161">
        <f>D28/$D$30</f>
        <v>0.55164178270646236</v>
      </c>
      <c r="F28" s="211">
        <f t="shared" si="1"/>
        <v>-0.18757199275958533</v>
      </c>
      <c r="G28" s="168"/>
      <c r="H28" s="485">
        <v>90990</v>
      </c>
      <c r="I28" s="485">
        <v>79760</v>
      </c>
      <c r="J28" s="26">
        <f>I28/$I$30</f>
        <v>0.53594226660036826</v>
      </c>
      <c r="K28" s="102">
        <f t="shared" si="3"/>
        <v>-0.12342015606110561</v>
      </c>
    </row>
    <row r="29" spans="1:11" s="32" customFormat="1" ht="15" customHeight="1" x14ac:dyDescent="0.25">
      <c r="A29" s="796"/>
      <c r="B29" s="277" t="s">
        <v>251</v>
      </c>
      <c r="C29" s="75">
        <v>114</v>
      </c>
      <c r="D29" s="484">
        <v>484</v>
      </c>
      <c r="E29" s="161">
        <f>D29/$D$30</f>
        <v>6.7598709479182667E-3</v>
      </c>
      <c r="F29" s="211">
        <f t="shared" si="1"/>
        <v>3.2456140350877192</v>
      </c>
      <c r="G29" s="168"/>
      <c r="H29" s="485">
        <v>162</v>
      </c>
      <c r="I29" s="485">
        <v>611</v>
      </c>
      <c r="J29" s="26">
        <f>I29/$I$30</f>
        <v>4.1055757885258897E-3</v>
      </c>
      <c r="K29" s="102">
        <f t="shared" si="3"/>
        <v>2.7716049382716048</v>
      </c>
    </row>
    <row r="30" spans="1:11" s="32" customFormat="1" ht="15" customHeight="1" x14ac:dyDescent="0.25">
      <c r="A30" s="797"/>
      <c r="B30" s="279" t="s">
        <v>19</v>
      </c>
      <c r="C30" s="280">
        <v>89624</v>
      </c>
      <c r="D30" s="479">
        <v>71599</v>
      </c>
      <c r="E30" s="183">
        <f>D30/$D$30</f>
        <v>1</v>
      </c>
      <c r="F30" s="401">
        <f t="shared" si="1"/>
        <v>-0.20111800410604302</v>
      </c>
      <c r="G30" s="185"/>
      <c r="H30" s="486">
        <v>170329</v>
      </c>
      <c r="I30" s="486">
        <v>148822</v>
      </c>
      <c r="J30" s="281">
        <f>I30/$I$30</f>
        <v>1</v>
      </c>
      <c r="K30" s="151">
        <f t="shared" si="3"/>
        <v>-0.12626740014912316</v>
      </c>
    </row>
    <row r="31" spans="1:11" s="32" customFormat="1" ht="15" customHeight="1" x14ac:dyDescent="0.25">
      <c r="A31" s="786" t="s">
        <v>276</v>
      </c>
      <c r="B31" s="274" t="s">
        <v>21</v>
      </c>
      <c r="C31" s="283">
        <v>46363</v>
      </c>
      <c r="D31" s="487">
        <v>23791</v>
      </c>
      <c r="E31" s="469">
        <f>D31/$D$34</f>
        <v>0.3322811771114122</v>
      </c>
      <c r="F31" s="407">
        <f t="shared" si="1"/>
        <v>-0.48685374112978019</v>
      </c>
      <c r="G31" s="482"/>
      <c r="H31" s="488">
        <v>88502</v>
      </c>
      <c r="I31" s="488">
        <v>56052</v>
      </c>
      <c r="J31" s="276">
        <f>I31/$I$34</f>
        <v>0.37663786268159277</v>
      </c>
      <c r="K31" s="398">
        <f t="shared" si="3"/>
        <v>-0.3666583806015683</v>
      </c>
    </row>
    <row r="32" spans="1:11" s="32" customFormat="1" ht="15" customHeight="1" x14ac:dyDescent="0.25">
      <c r="A32" s="786"/>
      <c r="B32" s="277" t="s">
        <v>22</v>
      </c>
      <c r="C32" s="76">
        <v>25583</v>
      </c>
      <c r="D32" s="489">
        <v>27910</v>
      </c>
      <c r="E32" s="161">
        <f>D32/$D$34</f>
        <v>0.38980991354627859</v>
      </c>
      <c r="F32" s="211">
        <f t="shared" si="1"/>
        <v>9.0958839854590939E-2</v>
      </c>
      <c r="G32" s="168"/>
      <c r="H32" s="490">
        <v>42661</v>
      </c>
      <c r="I32" s="490">
        <v>52029</v>
      </c>
      <c r="J32" s="26">
        <f>I32/$I$34</f>
        <v>0.34960556906908924</v>
      </c>
      <c r="K32" s="102">
        <f t="shared" si="3"/>
        <v>0.21959166451794379</v>
      </c>
    </row>
    <row r="33" spans="1:11" s="32" customFormat="1" ht="15" customHeight="1" x14ac:dyDescent="0.25">
      <c r="A33" s="786"/>
      <c r="B33" s="277" t="s">
        <v>23</v>
      </c>
      <c r="C33" s="76">
        <v>17042</v>
      </c>
      <c r="D33" s="489">
        <v>19705</v>
      </c>
      <c r="E33" s="161">
        <f>D33/$D$34</f>
        <v>0.27521334096844929</v>
      </c>
      <c r="F33" s="211">
        <f t="shared" si="1"/>
        <v>0.15626100222978523</v>
      </c>
      <c r="G33" s="168"/>
      <c r="H33" s="490">
        <v>38372</v>
      </c>
      <c r="I33" s="490">
        <v>40468</v>
      </c>
      <c r="J33" s="26">
        <f>I33/$I$34</f>
        <v>0.27192216204593406</v>
      </c>
      <c r="K33" s="102">
        <f t="shared" si="3"/>
        <v>5.4623162722818724E-2</v>
      </c>
    </row>
    <row r="34" spans="1:11" s="32" customFormat="1" ht="15" customHeight="1" x14ac:dyDescent="0.25">
      <c r="A34" s="786"/>
      <c r="B34" s="279" t="s">
        <v>19</v>
      </c>
      <c r="C34" s="280">
        <v>89624</v>
      </c>
      <c r="D34" s="479">
        <v>71599</v>
      </c>
      <c r="E34" s="183">
        <f>D34/$D$34</f>
        <v>1</v>
      </c>
      <c r="F34" s="401">
        <f t="shared" si="1"/>
        <v>-0.20111800410604302</v>
      </c>
      <c r="G34" s="185"/>
      <c r="H34" s="480">
        <v>170329</v>
      </c>
      <c r="I34" s="480">
        <v>148822</v>
      </c>
      <c r="J34" s="281">
        <f>I34/$I$34</f>
        <v>1</v>
      </c>
      <c r="K34" s="151">
        <f t="shared" si="3"/>
        <v>-0.12626740014912316</v>
      </c>
    </row>
    <row r="35" spans="1:11" s="32" customFormat="1" ht="15" customHeight="1" x14ac:dyDescent="0.25">
      <c r="A35" s="786" t="s">
        <v>100</v>
      </c>
      <c r="B35" s="274" t="s">
        <v>24</v>
      </c>
      <c r="C35" s="284">
        <v>61811</v>
      </c>
      <c r="D35" s="491">
        <v>45252</v>
      </c>
      <c r="E35" s="469">
        <f>D35/$D$37</f>
        <v>0.63202000027933347</v>
      </c>
      <c r="F35" s="407">
        <f t="shared" si="1"/>
        <v>-0.26789729983336297</v>
      </c>
      <c r="G35" s="482"/>
      <c r="H35" s="492">
        <v>110735</v>
      </c>
      <c r="I35" s="492">
        <v>87558</v>
      </c>
      <c r="J35" s="276">
        <f>I35/$I$37</f>
        <v>0.58834043353805221</v>
      </c>
      <c r="K35" s="398">
        <f t="shared" si="3"/>
        <v>-0.20930148552851402</v>
      </c>
    </row>
    <row r="36" spans="1:11" s="32" customFormat="1" ht="15" customHeight="1" x14ac:dyDescent="0.25">
      <c r="A36" s="786"/>
      <c r="B36" s="277" t="s">
        <v>25</v>
      </c>
      <c r="C36" s="77">
        <v>27813</v>
      </c>
      <c r="D36" s="493">
        <v>26347</v>
      </c>
      <c r="E36" s="161">
        <f t="shared" ref="E36:E37" si="4">D36/$D$37</f>
        <v>0.36797999972066647</v>
      </c>
      <c r="F36" s="211">
        <f t="shared" si="1"/>
        <v>-5.2709164779060153E-2</v>
      </c>
      <c r="G36" s="168"/>
      <c r="H36" s="494">
        <v>59594</v>
      </c>
      <c r="I36" s="494">
        <v>61264</v>
      </c>
      <c r="J36" s="26">
        <f t="shared" ref="J36:J37" si="5">I36/$I$37</f>
        <v>0.41165956646194785</v>
      </c>
      <c r="K36" s="102">
        <f t="shared" si="3"/>
        <v>2.8022955331073598E-2</v>
      </c>
    </row>
    <row r="37" spans="1:11" s="32" customFormat="1" ht="15" customHeight="1" x14ac:dyDescent="0.25">
      <c r="A37" s="786"/>
      <c r="B37" s="279" t="s">
        <v>19</v>
      </c>
      <c r="C37" s="280">
        <v>89624</v>
      </c>
      <c r="D37" s="479">
        <v>71599</v>
      </c>
      <c r="E37" s="183">
        <f t="shared" si="4"/>
        <v>1</v>
      </c>
      <c r="F37" s="401">
        <f t="shared" si="1"/>
        <v>-0.20111800410604302</v>
      </c>
      <c r="G37" s="185"/>
      <c r="H37" s="480">
        <v>170329</v>
      </c>
      <c r="I37" s="480">
        <v>148822</v>
      </c>
      <c r="J37" s="281">
        <f t="shared" si="5"/>
        <v>1</v>
      </c>
      <c r="K37" s="151">
        <f t="shared" si="3"/>
        <v>-0.12626740014912316</v>
      </c>
    </row>
    <row r="38" spans="1:11" s="32" customFormat="1" ht="15" customHeight="1" x14ac:dyDescent="0.25">
      <c r="A38" s="786" t="s">
        <v>277</v>
      </c>
      <c r="B38" s="274" t="s">
        <v>26</v>
      </c>
      <c r="C38" s="285">
        <v>940</v>
      </c>
      <c r="D38" s="495">
        <v>892</v>
      </c>
      <c r="E38" s="469">
        <f>D38/$D$41</f>
        <v>1.245827455690722E-2</v>
      </c>
      <c r="F38" s="407">
        <f t="shared" si="1"/>
        <v>-5.106382978723404E-2</v>
      </c>
      <c r="G38" s="470"/>
      <c r="H38" s="496">
        <v>1628</v>
      </c>
      <c r="I38" s="496">
        <v>1415</v>
      </c>
      <c r="J38" s="276">
        <f>I38/$I$41</f>
        <v>9.5080028490411358E-3</v>
      </c>
      <c r="K38" s="398">
        <f t="shared" si="3"/>
        <v>-0.13083538083538085</v>
      </c>
    </row>
    <row r="39" spans="1:11" s="32" customFormat="1" ht="15" customHeight="1" x14ac:dyDescent="0.25">
      <c r="A39" s="786"/>
      <c r="B39" s="277" t="s">
        <v>27</v>
      </c>
      <c r="C39" s="78">
        <v>74069</v>
      </c>
      <c r="D39" s="497">
        <v>61800</v>
      </c>
      <c r="E39" s="161">
        <f>D39/$D$41</f>
        <v>0.86314054665567952</v>
      </c>
      <c r="F39" s="211">
        <f t="shared" si="1"/>
        <v>-0.16564284653498765</v>
      </c>
      <c r="G39" s="168"/>
      <c r="H39" s="498">
        <v>146163</v>
      </c>
      <c r="I39" s="498">
        <v>127544</v>
      </c>
      <c r="J39" s="26">
        <f>I39/$I$41</f>
        <v>0.85702382712233405</v>
      </c>
      <c r="K39" s="102">
        <f t="shared" si="3"/>
        <v>-0.12738517955980652</v>
      </c>
    </row>
    <row r="40" spans="1:11" s="32" customFormat="1" ht="15" customHeight="1" x14ac:dyDescent="0.25">
      <c r="A40" s="786"/>
      <c r="B40" s="277" t="s">
        <v>28</v>
      </c>
      <c r="C40" s="78">
        <v>14505</v>
      </c>
      <c r="D40" s="497">
        <v>8806</v>
      </c>
      <c r="E40" s="161">
        <f>D40/$D$41</f>
        <v>0.12299054456067822</v>
      </c>
      <c r="F40" s="211">
        <f t="shared" si="1"/>
        <v>-0.3928990003447087</v>
      </c>
      <c r="G40" s="168"/>
      <c r="H40" s="498">
        <v>22167</v>
      </c>
      <c r="I40" s="498">
        <v>19759</v>
      </c>
      <c r="J40" s="26">
        <f>I40/$I$41</f>
        <v>0.13276934861781189</v>
      </c>
      <c r="K40" s="102">
        <f t="shared" si="3"/>
        <v>-0.10862994541435467</v>
      </c>
    </row>
    <row r="41" spans="1:11" s="32" customFormat="1" ht="15" customHeight="1" x14ac:dyDescent="0.25">
      <c r="A41" s="786"/>
      <c r="B41" s="279" t="s">
        <v>19</v>
      </c>
      <c r="C41" s="774">
        <v>89624</v>
      </c>
      <c r="D41" s="775">
        <v>71599</v>
      </c>
      <c r="E41" s="183">
        <f>D41/$D$41</f>
        <v>1</v>
      </c>
      <c r="F41" s="401">
        <f t="shared" si="1"/>
        <v>-0.20111800410604302</v>
      </c>
      <c r="G41" s="185"/>
      <c r="H41" s="776">
        <v>170329</v>
      </c>
      <c r="I41" s="776">
        <v>148822</v>
      </c>
      <c r="J41" s="281">
        <f>I41/$I$41</f>
        <v>1</v>
      </c>
      <c r="K41" s="151">
        <f t="shared" si="3"/>
        <v>-0.12626740014912316</v>
      </c>
    </row>
    <row r="42" spans="1:11" s="32" customFormat="1" ht="15" customHeight="1" x14ac:dyDescent="0.25">
      <c r="A42" s="814" t="s">
        <v>101</v>
      </c>
      <c r="B42" s="274" t="s">
        <v>29</v>
      </c>
      <c r="C42" s="286">
        <v>47714</v>
      </c>
      <c r="D42" s="499">
        <v>42231</v>
      </c>
      <c r="E42" s="469">
        <f t="shared" ref="E42:E48" si="6">D42/$D$48</f>
        <v>0.58982667355689322</v>
      </c>
      <c r="F42" s="407">
        <f t="shared" si="1"/>
        <v>-0.11491386175965125</v>
      </c>
      <c r="G42" s="482"/>
      <c r="H42" s="500">
        <v>87500</v>
      </c>
      <c r="I42" s="500">
        <v>78746</v>
      </c>
      <c r="J42" s="276">
        <f t="shared" ref="J42:J48" si="7">I42/$I$48</f>
        <v>0.52912875784494229</v>
      </c>
      <c r="K42" s="398">
        <f t="shared" si="3"/>
        <v>-0.10004571428571428</v>
      </c>
    </row>
    <row r="43" spans="1:11" s="32" customFormat="1" ht="15" customHeight="1" x14ac:dyDescent="0.25">
      <c r="A43" s="814"/>
      <c r="B43" s="277" t="s">
        <v>30</v>
      </c>
      <c r="C43" s="79">
        <v>637</v>
      </c>
      <c r="D43" s="501">
        <v>630</v>
      </c>
      <c r="E43" s="161">
        <f t="shared" si="6"/>
        <v>8.7990055727035291E-3</v>
      </c>
      <c r="F43" s="211">
        <f t="shared" si="1"/>
        <v>-1.098901098901099E-2</v>
      </c>
      <c r="G43" s="181"/>
      <c r="H43" s="502">
        <v>1110</v>
      </c>
      <c r="I43" s="502">
        <v>1131</v>
      </c>
      <c r="J43" s="26">
        <f t="shared" si="7"/>
        <v>7.5996828425904774E-3</v>
      </c>
      <c r="K43" s="102">
        <f t="shared" si="3"/>
        <v>1.891891891891892E-2</v>
      </c>
    </row>
    <row r="44" spans="1:11" s="32" customFormat="1" ht="15" customHeight="1" x14ac:dyDescent="0.25">
      <c r="A44" s="814"/>
      <c r="B44" s="277" t="s">
        <v>31</v>
      </c>
      <c r="C44" s="79">
        <v>1399</v>
      </c>
      <c r="D44" s="501">
        <v>1572</v>
      </c>
      <c r="E44" s="161">
        <f t="shared" si="6"/>
        <v>2.1955613905222139E-2</v>
      </c>
      <c r="F44" s="211">
        <f t="shared" si="1"/>
        <v>0.12365975696926376</v>
      </c>
      <c r="G44" s="181"/>
      <c r="H44" s="502">
        <v>2342</v>
      </c>
      <c r="I44" s="502">
        <v>2543</v>
      </c>
      <c r="J44" s="26">
        <f t="shared" si="7"/>
        <v>1.7087527381704319E-2</v>
      </c>
      <c r="K44" s="102">
        <f t="shared" si="3"/>
        <v>8.5824081981212635E-2</v>
      </c>
    </row>
    <row r="45" spans="1:11" s="32" customFormat="1" ht="15" customHeight="1" x14ac:dyDescent="0.25">
      <c r="A45" s="814"/>
      <c r="B45" s="277" t="s">
        <v>33</v>
      </c>
      <c r="C45" s="79">
        <v>207</v>
      </c>
      <c r="D45" s="501">
        <v>168</v>
      </c>
      <c r="E45" s="161">
        <f t="shared" si="6"/>
        <v>2.3464014860542746E-3</v>
      </c>
      <c r="F45" s="211">
        <f t="shared" si="1"/>
        <v>-0.18840579710144928</v>
      </c>
      <c r="G45" s="181"/>
      <c r="H45" s="502">
        <v>336</v>
      </c>
      <c r="I45" s="502">
        <v>290</v>
      </c>
      <c r="J45" s="26">
        <f t="shared" si="7"/>
        <v>1.9486366263052506E-3</v>
      </c>
      <c r="K45" s="102">
        <f t="shared" si="3"/>
        <v>-0.13690476190476192</v>
      </c>
    </row>
    <row r="46" spans="1:11" s="32" customFormat="1" ht="15" customHeight="1" x14ac:dyDescent="0.25">
      <c r="A46" s="814"/>
      <c r="B46" s="278" t="s">
        <v>34</v>
      </c>
      <c r="C46" s="80">
        <v>49957</v>
      </c>
      <c r="D46" s="503">
        <v>44601</v>
      </c>
      <c r="E46" s="476">
        <f t="shared" si="6"/>
        <v>0.62292769452087315</v>
      </c>
      <c r="F46" s="437">
        <f t="shared" si="1"/>
        <v>-0.10721220249414497</v>
      </c>
      <c r="G46" s="477"/>
      <c r="H46" s="504">
        <v>91288</v>
      </c>
      <c r="I46" s="504">
        <v>82710</v>
      </c>
      <c r="J46" s="23">
        <f t="shared" si="7"/>
        <v>0.55576460469554234</v>
      </c>
      <c r="K46" s="325">
        <f t="shared" si="3"/>
        <v>-9.3966348260450444E-2</v>
      </c>
    </row>
    <row r="47" spans="1:11" s="32" customFormat="1" ht="15" customHeight="1" x14ac:dyDescent="0.25">
      <c r="A47" s="814"/>
      <c r="B47" s="277" t="s">
        <v>35</v>
      </c>
      <c r="C47" s="79">
        <v>39667</v>
      </c>
      <c r="D47" s="501">
        <v>26996</v>
      </c>
      <c r="E47" s="161">
        <f t="shared" si="6"/>
        <v>0.37704437212810232</v>
      </c>
      <c r="F47" s="211">
        <f t="shared" si="1"/>
        <v>-0.31943429046814731</v>
      </c>
      <c r="G47" s="168"/>
      <c r="H47" s="502">
        <v>79041</v>
      </c>
      <c r="I47" s="502">
        <v>66110</v>
      </c>
      <c r="J47" s="26">
        <f t="shared" si="7"/>
        <v>0.44422195643117279</v>
      </c>
      <c r="K47" s="102">
        <f t="shared" si="3"/>
        <v>-0.16359863868119076</v>
      </c>
    </row>
    <row r="48" spans="1:11" s="32" customFormat="1" ht="15" customHeight="1" x14ac:dyDescent="0.25">
      <c r="A48" s="814"/>
      <c r="B48" s="279" t="s">
        <v>19</v>
      </c>
      <c r="C48" s="280">
        <v>89624</v>
      </c>
      <c r="D48" s="479">
        <v>71599</v>
      </c>
      <c r="E48" s="183">
        <f t="shared" si="6"/>
        <v>1</v>
      </c>
      <c r="F48" s="401">
        <f t="shared" si="1"/>
        <v>-0.20111800410604302</v>
      </c>
      <c r="G48" s="185"/>
      <c r="H48" s="480">
        <v>170329</v>
      </c>
      <c r="I48" s="480">
        <v>148822</v>
      </c>
      <c r="J48" s="281">
        <f t="shared" si="7"/>
        <v>1</v>
      </c>
      <c r="K48" s="151">
        <f t="shared" si="3"/>
        <v>-0.12626740014912316</v>
      </c>
    </row>
    <row r="49" spans="1:11" s="32" customFormat="1" ht="15" customHeight="1" x14ac:dyDescent="0.25">
      <c r="A49" s="805" t="s">
        <v>102</v>
      </c>
      <c r="B49" s="274" t="s">
        <v>36</v>
      </c>
      <c r="C49" s="288">
        <v>86244</v>
      </c>
      <c r="D49" s="505">
        <v>69789</v>
      </c>
      <c r="E49" s="469">
        <f>D49/$D$57</f>
        <v>0.97472031732286768</v>
      </c>
      <c r="F49" s="407">
        <f t="shared" si="1"/>
        <v>-0.1907958814526228</v>
      </c>
      <c r="G49" s="482"/>
      <c r="H49" s="506">
        <v>160603</v>
      </c>
      <c r="I49" s="506">
        <v>144630</v>
      </c>
      <c r="J49" s="276">
        <f>I49/$I$57</f>
        <v>0.97183212159492549</v>
      </c>
      <c r="K49" s="398">
        <f t="shared" si="3"/>
        <v>-9.9456423603544147E-2</v>
      </c>
    </row>
    <row r="50" spans="1:11" s="32" customFormat="1" ht="15" customHeight="1" x14ac:dyDescent="0.25">
      <c r="A50" s="806"/>
      <c r="B50" s="277" t="s">
        <v>37</v>
      </c>
      <c r="C50" s="81">
        <v>1372</v>
      </c>
      <c r="D50" s="507">
        <v>778</v>
      </c>
      <c r="E50" s="161">
        <f t="shared" ref="E50:E57" si="8">D50/$D$57</f>
        <v>1.0866073548513247E-2</v>
      </c>
      <c r="F50" s="211">
        <f t="shared" si="1"/>
        <v>-0.43294460641399418</v>
      </c>
      <c r="G50" s="181"/>
      <c r="H50" s="508">
        <v>3682</v>
      </c>
      <c r="I50" s="508">
        <v>1453</v>
      </c>
      <c r="J50" s="26">
        <f t="shared" ref="J50:J57" si="9">I50/$I$57</f>
        <v>9.7633414414535491E-3</v>
      </c>
      <c r="K50" s="102">
        <f t="shared" si="3"/>
        <v>-0.60537751222161873</v>
      </c>
    </row>
    <row r="51" spans="1:11" s="32" customFormat="1" ht="15" customHeight="1" x14ac:dyDescent="0.25">
      <c r="A51" s="806"/>
      <c r="B51" s="277" t="s">
        <v>38</v>
      </c>
      <c r="C51" s="81">
        <v>1341</v>
      </c>
      <c r="D51" s="507">
        <v>577</v>
      </c>
      <c r="E51" s="161">
        <f t="shared" si="8"/>
        <v>8.0587717705554555E-3</v>
      </c>
      <c r="F51" s="211">
        <f t="shared" si="1"/>
        <v>-0.56972408650260997</v>
      </c>
      <c r="G51" s="168"/>
      <c r="H51" s="508">
        <v>4261</v>
      </c>
      <c r="I51" s="508">
        <v>1706</v>
      </c>
      <c r="J51" s="26">
        <f t="shared" si="9"/>
        <v>1.1463358911988819E-2</v>
      </c>
      <c r="K51" s="102">
        <f t="shared" si="3"/>
        <v>-0.59962450129077682</v>
      </c>
    </row>
    <row r="52" spans="1:11" s="32" customFormat="1" ht="15" customHeight="1" x14ac:dyDescent="0.25">
      <c r="A52" s="806"/>
      <c r="B52" s="277" t="s">
        <v>215</v>
      </c>
      <c r="C52" s="81">
        <v>551</v>
      </c>
      <c r="D52" s="507">
        <v>316</v>
      </c>
      <c r="E52" s="161">
        <f t="shared" si="8"/>
        <v>4.4134694618639921E-3</v>
      </c>
      <c r="F52" s="211">
        <f t="shared" si="1"/>
        <v>-0.426497277676951</v>
      </c>
      <c r="G52" s="181"/>
      <c r="H52" s="508">
        <v>1596</v>
      </c>
      <c r="I52" s="508">
        <v>766</v>
      </c>
      <c r="J52" s="26">
        <f t="shared" si="9"/>
        <v>5.1470884681028345E-3</v>
      </c>
      <c r="K52" s="102">
        <f t="shared" si="3"/>
        <v>-0.52005012531328321</v>
      </c>
    </row>
    <row r="53" spans="1:11" s="32" customFormat="1" ht="15" customHeight="1" x14ac:dyDescent="0.25">
      <c r="A53" s="806"/>
      <c r="B53" s="277" t="s">
        <v>216</v>
      </c>
      <c r="C53" s="81">
        <v>0</v>
      </c>
      <c r="D53" s="507">
        <v>0</v>
      </c>
      <c r="E53" s="161">
        <f t="shared" si="8"/>
        <v>0</v>
      </c>
      <c r="F53" s="211" t="str">
        <f t="shared" si="1"/>
        <v>.</v>
      </c>
      <c r="G53" s="181"/>
      <c r="H53" s="508">
        <v>0</v>
      </c>
      <c r="I53" s="508">
        <v>0</v>
      </c>
      <c r="J53" s="26">
        <f t="shared" si="9"/>
        <v>0</v>
      </c>
      <c r="K53" s="102" t="str">
        <f t="shared" si="3"/>
        <v>.</v>
      </c>
    </row>
    <row r="54" spans="1:11" s="32" customFormat="1" ht="15" customHeight="1" x14ac:dyDescent="0.25">
      <c r="A54" s="806"/>
      <c r="B54" s="277" t="s">
        <v>217</v>
      </c>
      <c r="C54" s="81">
        <v>0</v>
      </c>
      <c r="D54" s="507">
        <v>0</v>
      </c>
      <c r="E54" s="161">
        <f t="shared" si="8"/>
        <v>0</v>
      </c>
      <c r="F54" s="211" t="str">
        <f t="shared" si="1"/>
        <v>.</v>
      </c>
      <c r="G54" s="181"/>
      <c r="H54" s="508">
        <v>0</v>
      </c>
      <c r="I54" s="508">
        <v>0</v>
      </c>
      <c r="J54" s="26">
        <f t="shared" si="9"/>
        <v>0</v>
      </c>
      <c r="K54" s="102" t="str">
        <f t="shared" si="3"/>
        <v>.</v>
      </c>
    </row>
    <row r="55" spans="1:11" s="32" customFormat="1" ht="15" customHeight="1" x14ac:dyDescent="0.25">
      <c r="A55" s="806"/>
      <c r="B55" s="277" t="s">
        <v>39</v>
      </c>
      <c r="C55" s="81">
        <v>116</v>
      </c>
      <c r="D55" s="507">
        <v>139</v>
      </c>
      <c r="E55" s="161">
        <f t="shared" si="8"/>
        <v>1.9413678961996677E-3</v>
      </c>
      <c r="F55" s="211">
        <f t="shared" si="1"/>
        <v>0.19827586206896552</v>
      </c>
      <c r="G55" s="181"/>
      <c r="H55" s="508">
        <v>187</v>
      </c>
      <c r="I55" s="508">
        <v>267</v>
      </c>
      <c r="J55" s="26">
        <f t="shared" si="9"/>
        <v>1.7940895835293169E-3</v>
      </c>
      <c r="K55" s="102">
        <f t="shared" si="3"/>
        <v>0.42780748663101603</v>
      </c>
    </row>
    <row r="56" spans="1:11" s="32" customFormat="1" ht="15" customHeight="1" x14ac:dyDescent="0.25">
      <c r="A56" s="806"/>
      <c r="B56" s="234" t="s">
        <v>255</v>
      </c>
      <c r="C56" s="81">
        <v>0</v>
      </c>
      <c r="D56" s="507">
        <v>0</v>
      </c>
      <c r="E56" s="161">
        <f t="shared" si="8"/>
        <v>0</v>
      </c>
      <c r="F56" s="211" t="str">
        <f t="shared" si="1"/>
        <v>.</v>
      </c>
      <c r="G56" s="181"/>
      <c r="H56" s="508">
        <v>0</v>
      </c>
      <c r="I56" s="508">
        <v>0</v>
      </c>
      <c r="J56" s="26">
        <f t="shared" si="9"/>
        <v>0</v>
      </c>
      <c r="K56" s="102" t="str">
        <f t="shared" si="3"/>
        <v>.</v>
      </c>
    </row>
    <row r="57" spans="1:11" s="32" customFormat="1" ht="15" customHeight="1" x14ac:dyDescent="0.25">
      <c r="A57" s="807"/>
      <c r="B57" s="279" t="s">
        <v>19</v>
      </c>
      <c r="C57" s="280">
        <v>89624</v>
      </c>
      <c r="D57" s="479">
        <v>71599</v>
      </c>
      <c r="E57" s="183">
        <f t="shared" si="8"/>
        <v>1</v>
      </c>
      <c r="F57" s="401">
        <f t="shared" si="1"/>
        <v>-0.20111800410604302</v>
      </c>
      <c r="G57" s="185"/>
      <c r="H57" s="480">
        <v>170329</v>
      </c>
      <c r="I57" s="480">
        <v>148822</v>
      </c>
      <c r="J57" s="281">
        <f t="shared" si="9"/>
        <v>1</v>
      </c>
      <c r="K57" s="151">
        <f t="shared" si="3"/>
        <v>-0.12626740014912316</v>
      </c>
    </row>
    <row r="58" spans="1:11" s="32" customFormat="1" ht="15" customHeight="1" x14ac:dyDescent="0.25">
      <c r="A58" s="814" t="s">
        <v>247</v>
      </c>
      <c r="B58" s="274" t="s">
        <v>41</v>
      </c>
      <c r="C58" s="290">
        <v>854</v>
      </c>
      <c r="D58" s="509">
        <v>621</v>
      </c>
      <c r="E58" s="469">
        <f>D58/D$71</f>
        <v>8.6733054930934785E-3</v>
      </c>
      <c r="F58" s="407">
        <f t="shared" si="1"/>
        <v>-0.27283372365339581</v>
      </c>
      <c r="G58" s="470"/>
      <c r="H58" s="214">
        <v>1474</v>
      </c>
      <c r="I58" s="214">
        <v>980</v>
      </c>
      <c r="J58" s="276">
        <f>I58/$I$71</f>
        <v>6.5850479095832604E-3</v>
      </c>
      <c r="K58" s="398">
        <f t="shared" si="3"/>
        <v>-0.33514246947082765</v>
      </c>
    </row>
    <row r="59" spans="1:11" s="32" customFormat="1" ht="15" customHeight="1" x14ac:dyDescent="0.25">
      <c r="A59" s="814"/>
      <c r="B59" s="277" t="s">
        <v>42</v>
      </c>
      <c r="C59" s="82">
        <v>7800</v>
      </c>
      <c r="D59" s="510">
        <v>7030</v>
      </c>
      <c r="E59" s="161">
        <f>D59/D$71</f>
        <v>9.8185728850961607E-2</v>
      </c>
      <c r="F59" s="211">
        <f t="shared" si="1"/>
        <v>-9.8717948717948714E-2</v>
      </c>
      <c r="G59" s="168"/>
      <c r="H59" s="29">
        <v>15315</v>
      </c>
      <c r="I59" s="29">
        <v>16500</v>
      </c>
      <c r="J59" s="26">
        <f t="shared" ref="J59:J71" si="10">I59/$I$71</f>
        <v>0.11087070460012632</v>
      </c>
      <c r="K59" s="102">
        <f t="shared" si="3"/>
        <v>7.737512242899118E-2</v>
      </c>
    </row>
    <row r="60" spans="1:11" s="32" customFormat="1" ht="15" customHeight="1" x14ac:dyDescent="0.25">
      <c r="A60" s="814"/>
      <c r="B60" s="277" t="s">
        <v>43</v>
      </c>
      <c r="C60" s="82">
        <v>1737</v>
      </c>
      <c r="D60" s="510">
        <v>1489</v>
      </c>
      <c r="E60" s="161">
        <f t="shared" ref="E60:E71" si="11">D60/D$71</f>
        <v>2.079637983770723E-2</v>
      </c>
      <c r="F60" s="211">
        <f t="shared" si="1"/>
        <v>-0.14277489925158318</v>
      </c>
      <c r="G60" s="181"/>
      <c r="H60" s="29">
        <v>3761</v>
      </c>
      <c r="I60" s="29">
        <v>3271</v>
      </c>
      <c r="J60" s="26">
        <f t="shared" si="10"/>
        <v>2.1979277257394739E-2</v>
      </c>
      <c r="K60" s="102">
        <f t="shared" si="3"/>
        <v>-0.1302844988035097</v>
      </c>
    </row>
    <row r="61" spans="1:11" s="32" customFormat="1" ht="15" customHeight="1" x14ac:dyDescent="0.25">
      <c r="A61" s="814"/>
      <c r="B61" s="277" t="s">
        <v>44</v>
      </c>
      <c r="C61" s="82">
        <v>1453</v>
      </c>
      <c r="D61" s="510">
        <v>1203</v>
      </c>
      <c r="E61" s="161">
        <f t="shared" si="11"/>
        <v>1.6801910641210074E-2</v>
      </c>
      <c r="F61" s="211">
        <f t="shared" si="1"/>
        <v>-0.17205781142463869</v>
      </c>
      <c r="G61" s="181"/>
      <c r="H61" s="29">
        <v>2830</v>
      </c>
      <c r="I61" s="29">
        <v>2617</v>
      </c>
      <c r="J61" s="26">
        <f t="shared" si="10"/>
        <v>1.7584765693244277E-2</v>
      </c>
      <c r="K61" s="102">
        <f t="shared" si="3"/>
        <v>-7.5265017667844519E-2</v>
      </c>
    </row>
    <row r="62" spans="1:11" s="32" customFormat="1" ht="15" customHeight="1" x14ac:dyDescent="0.25">
      <c r="A62" s="814"/>
      <c r="B62" s="277" t="s">
        <v>45</v>
      </c>
      <c r="C62" s="82">
        <v>365</v>
      </c>
      <c r="D62" s="510">
        <v>229</v>
      </c>
      <c r="E62" s="161">
        <f t="shared" si="11"/>
        <v>3.1983686923001717E-3</v>
      </c>
      <c r="F62" s="211">
        <f t="shared" si="1"/>
        <v>-0.37260273972602742</v>
      </c>
      <c r="G62" s="181"/>
      <c r="H62" s="29">
        <v>454</v>
      </c>
      <c r="I62" s="29">
        <v>379</v>
      </c>
      <c r="J62" s="26">
        <f t="shared" si="10"/>
        <v>2.5466664874816895E-3</v>
      </c>
      <c r="K62" s="102">
        <f t="shared" si="3"/>
        <v>-0.16519823788546256</v>
      </c>
    </row>
    <row r="63" spans="1:11" s="32" customFormat="1" ht="15" customHeight="1" x14ac:dyDescent="0.25">
      <c r="A63" s="814"/>
      <c r="B63" s="277" t="s">
        <v>46</v>
      </c>
      <c r="C63" s="82">
        <v>11410</v>
      </c>
      <c r="D63" s="510">
        <v>9508</v>
      </c>
      <c r="E63" s="161">
        <f t="shared" si="11"/>
        <v>0.13279515077026216</v>
      </c>
      <c r="F63" s="211">
        <f t="shared" si="1"/>
        <v>-0.16669588080631026</v>
      </c>
      <c r="G63" s="168"/>
      <c r="H63" s="29">
        <v>22895</v>
      </c>
      <c r="I63" s="29">
        <v>18862</v>
      </c>
      <c r="J63" s="26">
        <f t="shared" si="10"/>
        <v>0.12674201394955048</v>
      </c>
      <c r="K63" s="102">
        <f t="shared" si="3"/>
        <v>-0.17615199825289365</v>
      </c>
    </row>
    <row r="64" spans="1:11" s="32" customFormat="1" ht="15" customHeight="1" x14ac:dyDescent="0.25">
      <c r="A64" s="814"/>
      <c r="B64" s="277" t="s">
        <v>47</v>
      </c>
      <c r="C64" s="82">
        <v>2689</v>
      </c>
      <c r="D64" s="510">
        <v>1995</v>
      </c>
      <c r="E64" s="161">
        <f t="shared" si="11"/>
        <v>2.7863517646894511E-2</v>
      </c>
      <c r="F64" s="211">
        <f t="shared" si="1"/>
        <v>-0.25808850873930828</v>
      </c>
      <c r="G64" s="168"/>
      <c r="H64" s="29">
        <v>7032</v>
      </c>
      <c r="I64" s="29">
        <v>4331</v>
      </c>
      <c r="J64" s="26">
        <f t="shared" si="10"/>
        <v>2.9101880098372553E-2</v>
      </c>
      <c r="K64" s="102">
        <f t="shared" si="3"/>
        <v>-0.38410125142207052</v>
      </c>
    </row>
    <row r="65" spans="1:12" s="32" customFormat="1" ht="15" customHeight="1" x14ac:dyDescent="0.25">
      <c r="A65" s="814"/>
      <c r="B65" s="277" t="s">
        <v>48</v>
      </c>
      <c r="C65" s="82">
        <v>31816</v>
      </c>
      <c r="D65" s="510">
        <v>21888</v>
      </c>
      <c r="E65" s="161">
        <f t="shared" si="11"/>
        <v>0.30570259361164265</v>
      </c>
      <c r="F65" s="211">
        <f t="shared" si="1"/>
        <v>-0.3120442544631632</v>
      </c>
      <c r="G65" s="168"/>
      <c r="H65" s="29">
        <v>64412</v>
      </c>
      <c r="I65" s="29">
        <v>51810</v>
      </c>
      <c r="J65" s="26">
        <f t="shared" si="10"/>
        <v>0.34813401244439668</v>
      </c>
      <c r="K65" s="102">
        <f t="shared" si="3"/>
        <v>-0.1956467738930634</v>
      </c>
    </row>
    <row r="66" spans="1:12" s="32" customFormat="1" ht="15" customHeight="1" x14ac:dyDescent="0.25">
      <c r="A66" s="814"/>
      <c r="B66" s="277" t="s">
        <v>49</v>
      </c>
      <c r="C66" s="82">
        <v>21297</v>
      </c>
      <c r="D66" s="510">
        <v>18127</v>
      </c>
      <c r="E66" s="161">
        <f t="shared" si="11"/>
        <v>0.25317392701015379</v>
      </c>
      <c r="F66" s="211">
        <f t="shared" ref="F66:F113" si="12">IF(ISERROR((D66-C66)/C66),".",(D66-C66)/C66)</f>
        <v>-0.14884725548199276</v>
      </c>
      <c r="G66" s="168"/>
      <c r="H66" s="29">
        <v>33861</v>
      </c>
      <c r="I66" s="29">
        <v>32466</v>
      </c>
      <c r="J66" s="26">
        <f t="shared" si="10"/>
        <v>0.21815323003319401</v>
      </c>
      <c r="K66" s="102">
        <f t="shared" ref="K66:K113" si="13">IF(ISERROR((I66-H66)/H66),".",(I66-H66)/H66)</f>
        <v>-4.1197838220962166E-2</v>
      </c>
    </row>
    <row r="67" spans="1:12" s="32" customFormat="1" ht="15" customHeight="1" x14ac:dyDescent="0.25">
      <c r="A67" s="814"/>
      <c r="B67" s="277" t="s">
        <v>50</v>
      </c>
      <c r="C67" s="82">
        <v>8625</v>
      </c>
      <c r="D67" s="510">
        <v>9084</v>
      </c>
      <c r="E67" s="161">
        <f t="shared" si="11"/>
        <v>0.12687328035307754</v>
      </c>
      <c r="F67" s="211">
        <f t="shared" si="12"/>
        <v>5.3217391304347827E-2</v>
      </c>
      <c r="G67" s="168"/>
      <c r="H67" s="29">
        <v>17215</v>
      </c>
      <c r="I67" s="29">
        <v>17355</v>
      </c>
      <c r="J67" s="26">
        <f t="shared" si="10"/>
        <v>0.1166158229294056</v>
      </c>
      <c r="K67" s="102">
        <f t="shared" si="13"/>
        <v>8.1324426372349698E-3</v>
      </c>
    </row>
    <row r="68" spans="1:12" s="32" customFormat="1" ht="15" customHeight="1" x14ac:dyDescent="0.25">
      <c r="A68" s="814"/>
      <c r="B68" s="277" t="s">
        <v>51</v>
      </c>
      <c r="C68" s="82">
        <v>209</v>
      </c>
      <c r="D68" s="510">
        <v>148</v>
      </c>
      <c r="E68" s="161">
        <f t="shared" si="11"/>
        <v>2.0670679758097179E-3</v>
      </c>
      <c r="F68" s="211">
        <f t="shared" si="12"/>
        <v>-0.291866028708134</v>
      </c>
      <c r="G68" s="181"/>
      <c r="H68" s="29">
        <v>334</v>
      </c>
      <c r="I68" s="29">
        <v>279</v>
      </c>
      <c r="J68" s="26">
        <f t="shared" si="10"/>
        <v>1.8747228232384996E-3</v>
      </c>
      <c r="K68" s="102">
        <f t="shared" si="13"/>
        <v>-0.16467065868263472</v>
      </c>
    </row>
    <row r="69" spans="1:12" ht="15" customHeight="1" x14ac:dyDescent="0.25">
      <c r="A69" s="814"/>
      <c r="B69" s="277" t="s">
        <v>128</v>
      </c>
      <c r="C69" s="82">
        <v>624</v>
      </c>
      <c r="D69" s="510">
        <v>44</v>
      </c>
      <c r="E69" s="161">
        <f t="shared" si="11"/>
        <v>6.1453372253802432E-4</v>
      </c>
      <c r="F69" s="211">
        <f t="shared" si="12"/>
        <v>-0.92948717948717952</v>
      </c>
      <c r="G69" s="181"/>
      <c r="H69" s="29">
        <v>665</v>
      </c>
      <c r="I69" s="29">
        <v>55</v>
      </c>
      <c r="J69" s="26">
        <f t="shared" si="10"/>
        <v>3.6956901533375443E-4</v>
      </c>
      <c r="K69" s="102">
        <f t="shared" si="13"/>
        <v>-0.91729323308270672</v>
      </c>
      <c r="L69" s="32"/>
    </row>
    <row r="70" spans="1:12" ht="15" customHeight="1" x14ac:dyDescent="0.25">
      <c r="A70" s="814"/>
      <c r="B70" s="277" t="s">
        <v>18</v>
      </c>
      <c r="C70" s="82">
        <v>1052</v>
      </c>
      <c r="D70" s="510">
        <v>436</v>
      </c>
      <c r="E70" s="161">
        <f t="shared" si="11"/>
        <v>6.0894705233313319E-3</v>
      </c>
      <c r="F70" s="211">
        <f t="shared" si="12"/>
        <v>-0.5855513307984791</v>
      </c>
      <c r="G70" s="168"/>
      <c r="H70" s="29">
        <v>1198</v>
      </c>
      <c r="I70" s="29">
        <v>513</v>
      </c>
      <c r="J70" s="26">
        <f t="shared" si="10"/>
        <v>3.4470709975675641E-3</v>
      </c>
      <c r="K70" s="102">
        <f t="shared" si="13"/>
        <v>-0.57178631051752926</v>
      </c>
      <c r="L70" s="32"/>
    </row>
    <row r="71" spans="1:12" ht="15" customHeight="1" x14ac:dyDescent="0.25">
      <c r="A71" s="814"/>
      <c r="B71" s="279" t="s">
        <v>294</v>
      </c>
      <c r="C71" s="289">
        <v>89624</v>
      </c>
      <c r="D71" s="511">
        <v>71599</v>
      </c>
      <c r="E71" s="183">
        <f t="shared" si="11"/>
        <v>1</v>
      </c>
      <c r="F71" s="401">
        <f t="shared" si="12"/>
        <v>-0.20111800410604302</v>
      </c>
      <c r="G71" s="185"/>
      <c r="H71" s="512">
        <v>170329</v>
      </c>
      <c r="I71" s="512">
        <v>148822</v>
      </c>
      <c r="J71" s="281">
        <f t="shared" si="10"/>
        <v>1</v>
      </c>
      <c r="K71" s="151">
        <f t="shared" si="13"/>
        <v>-0.12626740014912316</v>
      </c>
      <c r="L71" s="32"/>
    </row>
    <row r="72" spans="1:12" ht="15" customHeight="1" x14ac:dyDescent="0.25">
      <c r="A72" s="814" t="s">
        <v>123</v>
      </c>
      <c r="B72" s="274" t="s">
        <v>41</v>
      </c>
      <c r="C72" s="290">
        <v>592</v>
      </c>
      <c r="D72" s="509">
        <v>450</v>
      </c>
      <c r="E72" s="469">
        <f t="shared" ref="E72:E85" si="14">D72/D$85</f>
        <v>1.008945987758122E-2</v>
      </c>
      <c r="F72" s="407">
        <f t="shared" si="12"/>
        <v>-0.23986486486486486</v>
      </c>
      <c r="G72" s="482"/>
      <c r="H72" s="214">
        <v>1057</v>
      </c>
      <c r="I72" s="214">
        <v>652</v>
      </c>
      <c r="J72" s="276">
        <f>I72/I$85</f>
        <v>7.8829645750211584E-3</v>
      </c>
      <c r="K72" s="398">
        <f t="shared" si="13"/>
        <v>-0.38315988647114474</v>
      </c>
    </row>
    <row r="73" spans="1:12" ht="15" customHeight="1" x14ac:dyDescent="0.25">
      <c r="A73" s="814"/>
      <c r="B73" s="277" t="s">
        <v>42</v>
      </c>
      <c r="C73" s="82">
        <v>1302</v>
      </c>
      <c r="D73" s="510">
        <v>2644</v>
      </c>
      <c r="E73" s="161">
        <f t="shared" si="14"/>
        <v>5.9281182036277212E-2</v>
      </c>
      <c r="F73" s="211">
        <f t="shared" si="12"/>
        <v>1.0307219662058371</v>
      </c>
      <c r="G73" s="168"/>
      <c r="H73" s="29">
        <v>1986</v>
      </c>
      <c r="I73" s="29">
        <v>3436</v>
      </c>
      <c r="J73" s="26">
        <f t="shared" ref="J73:J85" si="15">I73/I$85</f>
        <v>4.1542739692902911E-2</v>
      </c>
      <c r="K73" s="102">
        <f t="shared" si="13"/>
        <v>0.73011077542799596</v>
      </c>
    </row>
    <row r="74" spans="1:12" ht="15" customHeight="1" x14ac:dyDescent="0.25">
      <c r="A74" s="814"/>
      <c r="B74" s="277" t="s">
        <v>43</v>
      </c>
      <c r="C74" s="82">
        <v>639</v>
      </c>
      <c r="D74" s="510">
        <v>704</v>
      </c>
      <c r="E74" s="161">
        <f t="shared" si="14"/>
        <v>1.5784399452927065E-2</v>
      </c>
      <c r="F74" s="211">
        <f t="shared" si="12"/>
        <v>0.10172143974960876</v>
      </c>
      <c r="G74" s="168"/>
      <c r="H74" s="29">
        <v>1194</v>
      </c>
      <c r="I74" s="29">
        <v>1202</v>
      </c>
      <c r="J74" s="26">
        <f t="shared" si="15"/>
        <v>1.4532704630637166E-2</v>
      </c>
      <c r="K74" s="102">
        <f t="shared" si="13"/>
        <v>6.7001675041876048E-3</v>
      </c>
    </row>
    <row r="75" spans="1:12" ht="15" customHeight="1" x14ac:dyDescent="0.25">
      <c r="A75" s="814"/>
      <c r="B75" s="277" t="s">
        <v>44</v>
      </c>
      <c r="C75" s="82">
        <v>1068</v>
      </c>
      <c r="D75" s="510">
        <v>966</v>
      </c>
      <c r="E75" s="161">
        <f t="shared" si="14"/>
        <v>2.1658707203874354E-2</v>
      </c>
      <c r="F75" s="211">
        <f t="shared" si="12"/>
        <v>-9.5505617977528087E-2</v>
      </c>
      <c r="G75" s="168"/>
      <c r="H75" s="29">
        <v>1982</v>
      </c>
      <c r="I75" s="29">
        <v>1963</v>
      </c>
      <c r="J75" s="26">
        <f t="shared" si="15"/>
        <v>2.3733526780316771E-2</v>
      </c>
      <c r="K75" s="102">
        <f t="shared" si="13"/>
        <v>-9.5862764883955596E-3</v>
      </c>
    </row>
    <row r="76" spans="1:12" ht="15" customHeight="1" x14ac:dyDescent="0.25">
      <c r="A76" s="814"/>
      <c r="B76" s="277" t="s">
        <v>45</v>
      </c>
      <c r="C76" s="82">
        <v>355</v>
      </c>
      <c r="D76" s="510">
        <v>223</v>
      </c>
      <c r="E76" s="161">
        <f t="shared" si="14"/>
        <v>4.9998878948902493E-3</v>
      </c>
      <c r="F76" s="211">
        <f t="shared" si="12"/>
        <v>-0.37183098591549296</v>
      </c>
      <c r="G76" s="168"/>
      <c r="H76" s="29">
        <v>418</v>
      </c>
      <c r="I76" s="29">
        <v>353</v>
      </c>
      <c r="J76" s="26">
        <f t="shared" si="15"/>
        <v>4.2679240720590013E-3</v>
      </c>
      <c r="K76" s="102">
        <f t="shared" si="13"/>
        <v>-0.15550239234449761</v>
      </c>
    </row>
    <row r="77" spans="1:12" ht="15" customHeight="1" x14ac:dyDescent="0.25">
      <c r="A77" s="814"/>
      <c r="B77" s="277" t="s">
        <v>46</v>
      </c>
      <c r="C77" s="82">
        <v>8713</v>
      </c>
      <c r="D77" s="510">
        <v>7782</v>
      </c>
      <c r="E77" s="161">
        <f>D77/D$85</f>
        <v>0.17448039281630456</v>
      </c>
      <c r="F77" s="211">
        <f t="shared" si="12"/>
        <v>-0.10685183059795708</v>
      </c>
      <c r="G77" s="168"/>
      <c r="H77" s="29">
        <v>18527</v>
      </c>
      <c r="I77" s="29">
        <v>15139</v>
      </c>
      <c r="J77" s="26">
        <f t="shared" si="15"/>
        <v>0.18303711763994679</v>
      </c>
      <c r="K77" s="102">
        <f t="shared" si="13"/>
        <v>-0.18286824634317483</v>
      </c>
    </row>
    <row r="78" spans="1:12" ht="15" customHeight="1" x14ac:dyDescent="0.25">
      <c r="A78" s="814"/>
      <c r="B78" s="277" t="s">
        <v>47</v>
      </c>
      <c r="C78" s="82">
        <v>2021</v>
      </c>
      <c r="D78" s="510">
        <v>1074</v>
      </c>
      <c r="E78" s="161">
        <f t="shared" si="14"/>
        <v>2.4080177574493846E-2</v>
      </c>
      <c r="F78" s="211">
        <f t="shared" si="12"/>
        <v>-0.46857991093518059</v>
      </c>
      <c r="G78" s="168"/>
      <c r="H78" s="29">
        <v>5571</v>
      </c>
      <c r="I78" s="29">
        <v>2378</v>
      </c>
      <c r="J78" s="26">
        <f t="shared" si="15"/>
        <v>2.8751057913190665E-2</v>
      </c>
      <c r="K78" s="102">
        <f t="shared" si="13"/>
        <v>-0.57314665230658768</v>
      </c>
    </row>
    <row r="79" spans="1:12" ht="15" customHeight="1" x14ac:dyDescent="0.25">
      <c r="A79" s="814"/>
      <c r="B79" s="277" t="s">
        <v>48</v>
      </c>
      <c r="C79" s="82">
        <v>8726</v>
      </c>
      <c r="D79" s="510">
        <v>7268</v>
      </c>
      <c r="E79" s="161">
        <f t="shared" si="14"/>
        <v>0.1629559875339118</v>
      </c>
      <c r="F79" s="211">
        <f t="shared" si="12"/>
        <v>-0.16708686683474674</v>
      </c>
      <c r="G79" s="168"/>
      <c r="H79" s="29">
        <v>17425</v>
      </c>
      <c r="I79" s="29">
        <v>15960</v>
      </c>
      <c r="J79" s="26">
        <f t="shared" si="15"/>
        <v>0.19296336597751179</v>
      </c>
      <c r="K79" s="102">
        <f t="shared" si="13"/>
        <v>-8.4074605451936874E-2</v>
      </c>
    </row>
    <row r="80" spans="1:12" ht="15" customHeight="1" x14ac:dyDescent="0.25">
      <c r="A80" s="814"/>
      <c r="B80" s="277" t="s">
        <v>49</v>
      </c>
      <c r="C80" s="82">
        <v>18917</v>
      </c>
      <c r="D80" s="510">
        <v>15583</v>
      </c>
      <c r="E80" s="161">
        <f t="shared" si="14"/>
        <v>0.34938678504966258</v>
      </c>
      <c r="F80" s="211">
        <f t="shared" si="12"/>
        <v>-0.17624359042131416</v>
      </c>
      <c r="G80" s="168"/>
      <c r="H80" s="29">
        <v>29298</v>
      </c>
      <c r="I80" s="29">
        <v>27387</v>
      </c>
      <c r="J80" s="26">
        <f t="shared" si="15"/>
        <v>0.3311207834602829</v>
      </c>
      <c r="K80" s="102">
        <f t="shared" si="13"/>
        <v>-6.5226295310260085E-2</v>
      </c>
    </row>
    <row r="81" spans="1:11" ht="15" customHeight="1" x14ac:dyDescent="0.25">
      <c r="A81" s="814"/>
      <c r="B81" s="277" t="s">
        <v>50</v>
      </c>
      <c r="C81" s="82">
        <v>6893</v>
      </c>
      <c r="D81" s="510">
        <v>7696</v>
      </c>
      <c r="E81" s="161">
        <f t="shared" si="14"/>
        <v>0.17255218492858904</v>
      </c>
      <c r="F81" s="211">
        <f t="shared" si="12"/>
        <v>0.11649499492238503</v>
      </c>
      <c r="G81" s="168"/>
      <c r="H81" s="29">
        <v>13753</v>
      </c>
      <c r="I81" s="29">
        <v>14322</v>
      </c>
      <c r="J81" s="26">
        <f t="shared" si="15"/>
        <v>0.17315923104824085</v>
      </c>
      <c r="K81" s="102">
        <f t="shared" si="13"/>
        <v>4.1372791390969242E-2</v>
      </c>
    </row>
    <row r="82" spans="1:11" ht="15" customHeight="1" x14ac:dyDescent="0.25">
      <c r="A82" s="814"/>
      <c r="B82" s="277" t="s">
        <v>51</v>
      </c>
      <c r="C82" s="82">
        <v>94</v>
      </c>
      <c r="D82" s="510">
        <v>38</v>
      </c>
      <c r="E82" s="161">
        <f t="shared" si="14"/>
        <v>8.5199883410685864E-4</v>
      </c>
      <c r="F82" s="211">
        <f t="shared" si="12"/>
        <v>-0.5957446808510638</v>
      </c>
      <c r="G82" s="181"/>
      <c r="H82" s="29">
        <v>125</v>
      </c>
      <c r="I82" s="29">
        <v>73</v>
      </c>
      <c r="J82" s="26">
        <f t="shared" si="15"/>
        <v>8.8260186192721558E-4</v>
      </c>
      <c r="K82" s="102">
        <f t="shared" si="13"/>
        <v>-0.41599999999999998</v>
      </c>
    </row>
    <row r="83" spans="1:11" ht="15" customHeight="1" x14ac:dyDescent="0.25">
      <c r="A83" s="814"/>
      <c r="B83" s="277" t="s">
        <v>128</v>
      </c>
      <c r="C83" s="82">
        <v>584</v>
      </c>
      <c r="D83" s="510">
        <v>28</v>
      </c>
      <c r="E83" s="161">
        <f t="shared" si="14"/>
        <v>6.277886146050537E-4</v>
      </c>
      <c r="F83" s="211">
        <f t="shared" si="12"/>
        <v>-0.95205479452054798</v>
      </c>
      <c r="G83" s="168"/>
      <c r="H83" s="29">
        <v>619</v>
      </c>
      <c r="I83" s="29">
        <v>29</v>
      </c>
      <c r="J83" s="26">
        <f t="shared" si="15"/>
        <v>3.5062265747793497E-4</v>
      </c>
      <c r="K83" s="102">
        <f t="shared" si="13"/>
        <v>-0.95315024232633283</v>
      </c>
    </row>
    <row r="84" spans="1:11" ht="15" customHeight="1" x14ac:dyDescent="0.25">
      <c r="A84" s="814"/>
      <c r="B84" s="277" t="s">
        <v>18</v>
      </c>
      <c r="C84" s="82">
        <v>342</v>
      </c>
      <c r="D84" s="510">
        <v>326</v>
      </c>
      <c r="E84" s="161">
        <f t="shared" si="14"/>
        <v>7.3092531557588398E-3</v>
      </c>
      <c r="F84" s="211">
        <f t="shared" si="12"/>
        <v>-4.6783625730994149E-2</v>
      </c>
      <c r="G84" s="168"/>
      <c r="H84" s="29">
        <v>393</v>
      </c>
      <c r="I84" s="29">
        <v>365</v>
      </c>
      <c r="J84" s="26">
        <f t="shared" si="15"/>
        <v>4.4130093096360779E-3</v>
      </c>
      <c r="K84" s="102">
        <f t="shared" si="13"/>
        <v>-7.124681933842239E-2</v>
      </c>
    </row>
    <row r="85" spans="1:11" ht="15" customHeight="1" x14ac:dyDescent="0.25">
      <c r="A85" s="814"/>
      <c r="B85" s="279" t="s">
        <v>295</v>
      </c>
      <c r="C85" s="287">
        <v>49957</v>
      </c>
      <c r="D85" s="513">
        <v>44601</v>
      </c>
      <c r="E85" s="183">
        <f t="shared" si="14"/>
        <v>1</v>
      </c>
      <c r="F85" s="401">
        <f t="shared" si="12"/>
        <v>-0.10721220249414497</v>
      </c>
      <c r="G85" s="185"/>
      <c r="H85" s="514">
        <v>91288</v>
      </c>
      <c r="I85" s="514">
        <v>82710</v>
      </c>
      <c r="J85" s="281">
        <f t="shared" si="15"/>
        <v>1</v>
      </c>
      <c r="K85" s="151">
        <f t="shared" si="13"/>
        <v>-9.3966348260450444E-2</v>
      </c>
    </row>
    <row r="86" spans="1:11" ht="15" customHeight="1" x14ac:dyDescent="0.25">
      <c r="A86" s="814" t="s">
        <v>124</v>
      </c>
      <c r="B86" s="274" t="s">
        <v>41</v>
      </c>
      <c r="C86" s="196">
        <v>262</v>
      </c>
      <c r="D86" s="214">
        <v>171</v>
      </c>
      <c r="E86" s="469">
        <f t="shared" ref="E86:E99" si="16">D86/D$99</f>
        <v>6.3342717439620689E-3</v>
      </c>
      <c r="F86" s="407">
        <f t="shared" si="12"/>
        <v>-0.34732824427480918</v>
      </c>
      <c r="G86" s="482"/>
      <c r="H86" s="214">
        <v>417</v>
      </c>
      <c r="I86" s="214">
        <v>328</v>
      </c>
      <c r="J86" s="276">
        <f>I86/I$99</f>
        <v>4.9614279231583727E-3</v>
      </c>
      <c r="K86" s="398">
        <f t="shared" si="13"/>
        <v>-0.21342925659472423</v>
      </c>
    </row>
    <row r="87" spans="1:11" ht="15" customHeight="1" x14ac:dyDescent="0.25">
      <c r="A87" s="814"/>
      <c r="B87" s="277" t="s">
        <v>42</v>
      </c>
      <c r="C87" s="8">
        <v>6498</v>
      </c>
      <c r="D87" s="29">
        <v>4386</v>
      </c>
      <c r="E87" s="161">
        <f t="shared" si="16"/>
        <v>0.16246851385390429</v>
      </c>
      <c r="F87" s="211">
        <f t="shared" si="12"/>
        <v>-0.32502308402585411</v>
      </c>
      <c r="G87" s="168"/>
      <c r="H87" s="29">
        <v>13329</v>
      </c>
      <c r="I87" s="29">
        <v>13064</v>
      </c>
      <c r="J87" s="26">
        <f t="shared" ref="J87:J99" si="17">I87/I$99</f>
        <v>0.19761004386628347</v>
      </c>
      <c r="K87" s="102">
        <f t="shared" si="13"/>
        <v>-1.9881461474979368E-2</v>
      </c>
    </row>
    <row r="88" spans="1:11" ht="15" customHeight="1" x14ac:dyDescent="0.25">
      <c r="A88" s="814"/>
      <c r="B88" s="277" t="s">
        <v>43</v>
      </c>
      <c r="C88" s="8">
        <v>1098</v>
      </c>
      <c r="D88" s="29">
        <v>785</v>
      </c>
      <c r="E88" s="161">
        <f t="shared" si="16"/>
        <v>2.9078381982515927E-2</v>
      </c>
      <c r="F88" s="211">
        <f t="shared" si="12"/>
        <v>-0.28506375227686703</v>
      </c>
      <c r="G88" s="168"/>
      <c r="H88" s="29">
        <v>2567</v>
      </c>
      <c r="I88" s="29">
        <v>2069</v>
      </c>
      <c r="J88" s="26">
        <f t="shared" si="17"/>
        <v>3.1296324307971565E-2</v>
      </c>
      <c r="K88" s="102">
        <f t="shared" si="13"/>
        <v>-0.19400077911959485</v>
      </c>
    </row>
    <row r="89" spans="1:11" ht="15" customHeight="1" x14ac:dyDescent="0.25">
      <c r="A89" s="814"/>
      <c r="B89" s="277" t="s">
        <v>44</v>
      </c>
      <c r="C89" s="8">
        <v>385</v>
      </c>
      <c r="D89" s="29">
        <v>237</v>
      </c>
      <c r="E89" s="161">
        <f>D89/D$99</f>
        <v>8.779078381982516E-3</v>
      </c>
      <c r="F89" s="211">
        <f t="shared" si="12"/>
        <v>-0.38441558441558443</v>
      </c>
      <c r="G89" s="168"/>
      <c r="H89" s="29">
        <v>848</v>
      </c>
      <c r="I89" s="29">
        <v>654</v>
      </c>
      <c r="J89" s="26">
        <f t="shared" si="17"/>
        <v>9.892603237029193E-3</v>
      </c>
      <c r="K89" s="102">
        <f t="shared" si="13"/>
        <v>-0.22877358490566038</v>
      </c>
    </row>
    <row r="90" spans="1:11" ht="15" customHeight="1" x14ac:dyDescent="0.25">
      <c r="A90" s="814"/>
      <c r="B90" s="277" t="s">
        <v>45</v>
      </c>
      <c r="C90" s="8">
        <v>10</v>
      </c>
      <c r="D90" s="29">
        <v>6</v>
      </c>
      <c r="E90" s="161">
        <f t="shared" si="16"/>
        <v>2.2225514891094977E-4</v>
      </c>
      <c r="F90" s="211">
        <f t="shared" si="12"/>
        <v>-0.4</v>
      </c>
      <c r="G90" s="168"/>
      <c r="H90" s="29">
        <v>36</v>
      </c>
      <c r="I90" s="29">
        <v>26</v>
      </c>
      <c r="J90" s="26">
        <f t="shared" si="17"/>
        <v>3.9328392073816369E-4</v>
      </c>
      <c r="K90" s="102">
        <f t="shared" si="13"/>
        <v>-0.27777777777777779</v>
      </c>
    </row>
    <row r="91" spans="1:11" ht="15" customHeight="1" x14ac:dyDescent="0.25">
      <c r="A91" s="814"/>
      <c r="B91" s="277" t="s">
        <v>46</v>
      </c>
      <c r="C91" s="8">
        <v>2697</v>
      </c>
      <c r="D91" s="29">
        <v>1726</v>
      </c>
      <c r="E91" s="161">
        <f t="shared" si="16"/>
        <v>6.3935397836716548E-2</v>
      </c>
      <c r="F91" s="211">
        <f t="shared" si="12"/>
        <v>-0.36002966258806079</v>
      </c>
      <c r="G91" s="168"/>
      <c r="H91" s="29">
        <v>4368</v>
      </c>
      <c r="I91" s="29">
        <v>3723</v>
      </c>
      <c r="J91" s="26">
        <f t="shared" si="17"/>
        <v>5.6315232188776279E-2</v>
      </c>
      <c r="K91" s="102">
        <f t="shared" si="13"/>
        <v>-0.14766483516483517</v>
      </c>
    </row>
    <row r="92" spans="1:11" ht="15" customHeight="1" x14ac:dyDescent="0.25">
      <c r="A92" s="814"/>
      <c r="B92" s="277" t="s">
        <v>47</v>
      </c>
      <c r="C92" s="8">
        <v>668</v>
      </c>
      <c r="D92" s="29">
        <v>921</v>
      </c>
      <c r="E92" s="161">
        <f t="shared" si="16"/>
        <v>3.411616535783079E-2</v>
      </c>
      <c r="F92" s="211">
        <f t="shared" si="12"/>
        <v>0.3787425149700599</v>
      </c>
      <c r="G92" s="168"/>
      <c r="H92" s="29">
        <v>1461</v>
      </c>
      <c r="I92" s="29">
        <v>1953</v>
      </c>
      <c r="J92" s="26">
        <f t="shared" si="17"/>
        <v>2.9541672969293602E-2</v>
      </c>
      <c r="K92" s="102">
        <f t="shared" si="13"/>
        <v>0.33675564681724846</v>
      </c>
    </row>
    <row r="93" spans="1:11" ht="15" customHeight="1" x14ac:dyDescent="0.25">
      <c r="A93" s="814"/>
      <c r="B93" s="277" t="s">
        <v>48</v>
      </c>
      <c r="C93" s="8">
        <v>23090</v>
      </c>
      <c r="D93" s="29">
        <v>14620</v>
      </c>
      <c r="E93" s="161">
        <f t="shared" si="16"/>
        <v>0.54156171284634758</v>
      </c>
      <c r="F93" s="211">
        <f t="shared" si="12"/>
        <v>-0.36682546556951062</v>
      </c>
      <c r="G93" s="168"/>
      <c r="H93" s="29">
        <v>46987</v>
      </c>
      <c r="I93" s="29">
        <v>35850</v>
      </c>
      <c r="J93" s="26">
        <f t="shared" si="17"/>
        <v>0.54227802147935256</v>
      </c>
      <c r="K93" s="102">
        <f t="shared" si="13"/>
        <v>-0.23702300636346224</v>
      </c>
    </row>
    <row r="94" spans="1:11" ht="15" customHeight="1" x14ac:dyDescent="0.25">
      <c r="A94" s="814"/>
      <c r="B94" s="277" t="s">
        <v>49</v>
      </c>
      <c r="C94" s="8">
        <v>2380</v>
      </c>
      <c r="D94" s="29">
        <v>2543</v>
      </c>
      <c r="E94" s="161">
        <f t="shared" si="16"/>
        <v>9.4199140613424215E-2</v>
      </c>
      <c r="F94" s="211">
        <f t="shared" si="12"/>
        <v>6.84873949579832E-2</v>
      </c>
      <c r="G94" s="168"/>
      <c r="H94" s="29">
        <v>4563</v>
      </c>
      <c r="I94" s="29">
        <v>5078</v>
      </c>
      <c r="J94" s="26">
        <f t="shared" si="17"/>
        <v>7.6811374981092126E-2</v>
      </c>
      <c r="K94" s="102">
        <f t="shared" si="13"/>
        <v>0.11286434363357441</v>
      </c>
    </row>
    <row r="95" spans="1:11" ht="15" customHeight="1" x14ac:dyDescent="0.25">
      <c r="A95" s="814"/>
      <c r="B95" s="277" t="s">
        <v>50</v>
      </c>
      <c r="C95" s="8">
        <v>1732</v>
      </c>
      <c r="D95" s="29">
        <v>1387</v>
      </c>
      <c r="E95" s="161">
        <f t="shared" si="16"/>
        <v>5.1377981923247891E-2</v>
      </c>
      <c r="F95" s="211">
        <f t="shared" si="12"/>
        <v>-0.19919168591224018</v>
      </c>
      <c r="G95" s="168"/>
      <c r="H95" s="29">
        <v>3462</v>
      </c>
      <c r="I95" s="29">
        <v>3032</v>
      </c>
      <c r="J95" s="26">
        <f t="shared" si="17"/>
        <v>4.5862955679927396E-2</v>
      </c>
      <c r="K95" s="102">
        <f t="shared" si="13"/>
        <v>-0.12420566146735991</v>
      </c>
    </row>
    <row r="96" spans="1:11" ht="15" customHeight="1" x14ac:dyDescent="0.25">
      <c r="A96" s="814"/>
      <c r="B96" s="277" t="s">
        <v>51</v>
      </c>
      <c r="C96" s="8">
        <v>115</v>
      </c>
      <c r="D96" s="29">
        <v>110</v>
      </c>
      <c r="E96" s="161">
        <f t="shared" si="16"/>
        <v>4.0746777300340788E-3</v>
      </c>
      <c r="F96" s="211">
        <f t="shared" si="12"/>
        <v>-4.3478260869565216E-2</v>
      </c>
      <c r="G96" s="181"/>
      <c r="H96" s="29">
        <v>209</v>
      </c>
      <c r="I96" s="29">
        <v>206</v>
      </c>
      <c r="J96" s="26">
        <f t="shared" si="17"/>
        <v>3.1160187566177584E-3</v>
      </c>
      <c r="K96" s="102">
        <f t="shared" si="13"/>
        <v>-1.4354066985645933E-2</v>
      </c>
    </row>
    <row r="97" spans="1:12" ht="15" customHeight="1" x14ac:dyDescent="0.25">
      <c r="A97" s="814"/>
      <c r="B97" s="277" t="s">
        <v>128</v>
      </c>
      <c r="C97" s="8">
        <v>40</v>
      </c>
      <c r="D97" s="29">
        <v>16</v>
      </c>
      <c r="E97" s="161">
        <f t="shared" si="16"/>
        <v>5.9268039709586601E-4</v>
      </c>
      <c r="F97" s="211">
        <f t="shared" si="12"/>
        <v>-0.6</v>
      </c>
      <c r="G97" s="168"/>
      <c r="H97" s="29">
        <v>46</v>
      </c>
      <c r="I97" s="29">
        <v>26</v>
      </c>
      <c r="J97" s="26">
        <f t="shared" si="17"/>
        <v>3.9328392073816369E-4</v>
      </c>
      <c r="K97" s="102">
        <f t="shared" si="13"/>
        <v>-0.43478260869565216</v>
      </c>
    </row>
    <row r="98" spans="1:12" ht="15" customHeight="1" x14ac:dyDescent="0.25">
      <c r="A98" s="814"/>
      <c r="B98" s="277" t="s">
        <v>18</v>
      </c>
      <c r="C98" s="8">
        <v>710</v>
      </c>
      <c r="D98" s="29">
        <v>110</v>
      </c>
      <c r="E98" s="161">
        <f t="shared" si="16"/>
        <v>4.0746777300340788E-3</v>
      </c>
      <c r="F98" s="211">
        <f t="shared" si="12"/>
        <v>-0.84507042253521125</v>
      </c>
      <c r="G98" s="168"/>
      <c r="H98" s="29">
        <v>805</v>
      </c>
      <c r="I98" s="29">
        <v>148</v>
      </c>
      <c r="J98" s="26">
        <f t="shared" si="17"/>
        <v>2.2386930872787779E-3</v>
      </c>
      <c r="K98" s="102">
        <f t="shared" si="13"/>
        <v>-0.8161490683229814</v>
      </c>
    </row>
    <row r="99" spans="1:12" ht="15" customHeight="1" x14ac:dyDescent="0.25">
      <c r="A99" s="814"/>
      <c r="B99" s="279" t="s">
        <v>296</v>
      </c>
      <c r="C99" s="287">
        <v>39667</v>
      </c>
      <c r="D99" s="513">
        <v>26996</v>
      </c>
      <c r="E99" s="183">
        <f t="shared" si="16"/>
        <v>1</v>
      </c>
      <c r="F99" s="401">
        <f t="shared" si="12"/>
        <v>-0.31943429046814731</v>
      </c>
      <c r="G99" s="185"/>
      <c r="H99" s="514">
        <v>79041</v>
      </c>
      <c r="I99" s="514">
        <v>66110</v>
      </c>
      <c r="J99" s="281">
        <f t="shared" si="17"/>
        <v>1</v>
      </c>
      <c r="K99" s="151">
        <f t="shared" si="13"/>
        <v>-0.16359863868119076</v>
      </c>
    </row>
    <row r="100" spans="1:12" ht="15" customHeight="1" x14ac:dyDescent="0.25">
      <c r="A100" s="814" t="s">
        <v>125</v>
      </c>
      <c r="B100" s="147" t="s">
        <v>41</v>
      </c>
      <c r="C100" s="114">
        <v>7</v>
      </c>
      <c r="D100" s="167">
        <v>10</v>
      </c>
      <c r="E100" s="161">
        <f>D100/D$113</f>
        <v>1.1210762331838564E-2</v>
      </c>
      <c r="F100" s="170">
        <f t="shared" si="12"/>
        <v>0.42857142857142855</v>
      </c>
      <c r="G100" s="168"/>
      <c r="H100" s="163">
        <v>11</v>
      </c>
      <c r="I100" s="163">
        <v>13</v>
      </c>
      <c r="J100" s="161">
        <f>I100/I$113</f>
        <v>9.1872791519434626E-3</v>
      </c>
      <c r="K100" s="170">
        <f t="shared" si="13"/>
        <v>0.18181818181818182</v>
      </c>
      <c r="L100" s="117"/>
    </row>
    <row r="101" spans="1:12" ht="15" customHeight="1" x14ac:dyDescent="0.25">
      <c r="A101" s="814"/>
      <c r="B101" s="147" t="s">
        <v>42</v>
      </c>
      <c r="C101" s="116">
        <v>21</v>
      </c>
      <c r="D101" s="168">
        <v>27</v>
      </c>
      <c r="E101" s="161">
        <f>D101/D$113</f>
        <v>3.0269058295964126E-2</v>
      </c>
      <c r="F101" s="170">
        <f t="shared" si="12"/>
        <v>0.2857142857142857</v>
      </c>
      <c r="G101" s="168"/>
      <c r="H101" s="163">
        <v>29</v>
      </c>
      <c r="I101" s="163">
        <v>34</v>
      </c>
      <c r="J101" s="115">
        <f t="shared" ref="J101:J113" si="18">I101/I$113</f>
        <v>2.4028268551236749E-2</v>
      </c>
      <c r="K101" s="128">
        <f t="shared" si="13"/>
        <v>0.17241379310344829</v>
      </c>
      <c r="L101" s="117"/>
    </row>
    <row r="102" spans="1:12" ht="15" customHeight="1" x14ac:dyDescent="0.25">
      <c r="A102" s="814"/>
      <c r="B102" s="147" t="s">
        <v>43</v>
      </c>
      <c r="C102" s="168">
        <v>7</v>
      </c>
      <c r="D102" s="168">
        <v>7</v>
      </c>
      <c r="E102" s="161">
        <f t="shared" ref="E102:E113" si="19">D102/D$113</f>
        <v>7.8475336322869956E-3</v>
      </c>
      <c r="F102" s="170">
        <f t="shared" si="12"/>
        <v>0</v>
      </c>
      <c r="G102" s="168"/>
      <c r="H102" s="163">
        <v>10</v>
      </c>
      <c r="I102" s="163">
        <v>9</v>
      </c>
      <c r="J102" s="161">
        <f t="shared" si="18"/>
        <v>6.3604240282685515E-3</v>
      </c>
      <c r="K102" s="170">
        <f t="shared" si="13"/>
        <v>-0.1</v>
      </c>
      <c r="L102" s="117"/>
    </row>
    <row r="103" spans="1:12" ht="15" customHeight="1" x14ac:dyDescent="0.25">
      <c r="A103" s="814"/>
      <c r="B103" s="147" t="s">
        <v>44</v>
      </c>
      <c r="C103" s="167">
        <v>16</v>
      </c>
      <c r="D103" s="167">
        <v>25</v>
      </c>
      <c r="E103" s="161">
        <f t="shared" si="19"/>
        <v>2.8026905829596414E-2</v>
      </c>
      <c r="F103" s="170">
        <f t="shared" si="12"/>
        <v>0.5625</v>
      </c>
      <c r="G103" s="168"/>
      <c r="H103" s="168">
        <v>32</v>
      </c>
      <c r="I103" s="168">
        <v>36</v>
      </c>
      <c r="J103" s="161">
        <f t="shared" si="18"/>
        <v>2.5441696113074206E-2</v>
      </c>
      <c r="K103" s="170">
        <f t="shared" si="13"/>
        <v>0.125</v>
      </c>
      <c r="L103" s="117"/>
    </row>
    <row r="104" spans="1:12" ht="15" customHeight="1" x14ac:dyDescent="0.25">
      <c r="A104" s="814"/>
      <c r="B104" s="147" t="s">
        <v>45</v>
      </c>
      <c r="C104" s="167" t="s">
        <v>312</v>
      </c>
      <c r="D104" s="167" t="s">
        <v>312</v>
      </c>
      <c r="E104" s="394" t="s">
        <v>256</v>
      </c>
      <c r="F104" s="170" t="str">
        <f t="shared" si="12"/>
        <v>.</v>
      </c>
      <c r="G104" s="168"/>
      <c r="H104" s="167" t="s">
        <v>312</v>
      </c>
      <c r="I104" s="167" t="s">
        <v>312</v>
      </c>
      <c r="J104" s="772" t="s">
        <v>256</v>
      </c>
      <c r="K104" s="170" t="str">
        <f t="shared" si="13"/>
        <v>.</v>
      </c>
      <c r="L104" s="117"/>
    </row>
    <row r="105" spans="1:12" ht="15" customHeight="1" x14ac:dyDescent="0.25">
      <c r="A105" s="814"/>
      <c r="B105" s="147" t="s">
        <v>46</v>
      </c>
      <c r="C105" s="168">
        <v>167</v>
      </c>
      <c r="D105" s="168">
        <v>178</v>
      </c>
      <c r="E105" s="161">
        <f t="shared" si="19"/>
        <v>0.19955156950672645</v>
      </c>
      <c r="F105" s="170">
        <f t="shared" si="12"/>
        <v>6.5868263473053898E-2</v>
      </c>
      <c r="G105" s="168"/>
      <c r="H105" s="163">
        <v>320</v>
      </c>
      <c r="I105" s="163">
        <v>279</v>
      </c>
      <c r="J105" s="161">
        <f t="shared" si="18"/>
        <v>0.19717314487632509</v>
      </c>
      <c r="K105" s="170">
        <f t="shared" si="13"/>
        <v>-0.12812499999999999</v>
      </c>
      <c r="L105" s="117"/>
    </row>
    <row r="106" spans="1:12" ht="15" customHeight="1" x14ac:dyDescent="0.25">
      <c r="A106" s="814"/>
      <c r="B106" s="147" t="s">
        <v>47</v>
      </c>
      <c r="C106" s="168">
        <v>30</v>
      </c>
      <c r="D106" s="168">
        <v>14</v>
      </c>
      <c r="E106" s="161">
        <f t="shared" si="19"/>
        <v>1.5695067264573991E-2</v>
      </c>
      <c r="F106" s="170">
        <f t="shared" si="12"/>
        <v>-0.53333333333333333</v>
      </c>
      <c r="G106" s="168"/>
      <c r="H106" s="163">
        <v>78</v>
      </c>
      <c r="I106" s="163">
        <v>40</v>
      </c>
      <c r="J106" s="161">
        <f t="shared" si="18"/>
        <v>2.8268551236749116E-2</v>
      </c>
      <c r="K106" s="170">
        <f t="shared" si="13"/>
        <v>-0.48717948717948717</v>
      </c>
      <c r="L106" s="117"/>
    </row>
    <row r="107" spans="1:12" ht="15" customHeight="1" x14ac:dyDescent="0.25">
      <c r="A107" s="814"/>
      <c r="B107" s="147" t="s">
        <v>48</v>
      </c>
      <c r="C107" s="168">
        <v>124</v>
      </c>
      <c r="D107" s="168">
        <v>140</v>
      </c>
      <c r="E107" s="161">
        <f t="shared" si="19"/>
        <v>0.15695067264573992</v>
      </c>
      <c r="F107" s="170">
        <f t="shared" si="12"/>
        <v>0.12903225806451613</v>
      </c>
      <c r="G107" s="168"/>
      <c r="H107" s="163">
        <v>223</v>
      </c>
      <c r="I107" s="163">
        <v>255</v>
      </c>
      <c r="J107" s="161">
        <f t="shared" si="18"/>
        <v>0.18021201413427562</v>
      </c>
      <c r="K107" s="170">
        <f t="shared" si="13"/>
        <v>0.14349775784753363</v>
      </c>
      <c r="L107" s="117"/>
    </row>
    <row r="108" spans="1:12" ht="15" customHeight="1" x14ac:dyDescent="0.25">
      <c r="A108" s="814"/>
      <c r="B108" s="147" t="s">
        <v>49</v>
      </c>
      <c r="C108" s="168">
        <v>397</v>
      </c>
      <c r="D108" s="168">
        <v>298</v>
      </c>
      <c r="E108" s="161">
        <f t="shared" si="19"/>
        <v>0.33408071748878926</v>
      </c>
      <c r="F108" s="170">
        <f t="shared" si="12"/>
        <v>-0.24937027707808565</v>
      </c>
      <c r="G108" s="168"/>
      <c r="H108" s="163">
        <v>628</v>
      </c>
      <c r="I108" s="163">
        <v>450</v>
      </c>
      <c r="J108" s="161">
        <f t="shared" si="18"/>
        <v>0.31802120141342755</v>
      </c>
      <c r="K108" s="170">
        <f t="shared" si="13"/>
        <v>-0.28343949044585987</v>
      </c>
      <c r="L108" s="117"/>
    </row>
    <row r="109" spans="1:12" ht="15" customHeight="1" x14ac:dyDescent="0.25">
      <c r="A109" s="814"/>
      <c r="B109" s="147" t="s">
        <v>50</v>
      </c>
      <c r="C109" s="168">
        <v>141</v>
      </c>
      <c r="D109" s="168">
        <v>181</v>
      </c>
      <c r="E109" s="161">
        <f t="shared" si="19"/>
        <v>0.20291479820627803</v>
      </c>
      <c r="F109" s="170">
        <f t="shared" si="12"/>
        <v>0.28368794326241137</v>
      </c>
      <c r="G109" s="168"/>
      <c r="H109" s="163">
        <v>270</v>
      </c>
      <c r="I109" s="163">
        <v>292</v>
      </c>
      <c r="J109" s="161">
        <f t="shared" si="18"/>
        <v>0.20636042402826854</v>
      </c>
      <c r="K109" s="170">
        <f t="shared" si="13"/>
        <v>8.1481481481481488E-2</v>
      </c>
      <c r="L109" s="117"/>
    </row>
    <row r="110" spans="1:12" ht="15" customHeight="1" x14ac:dyDescent="0.25">
      <c r="A110" s="814"/>
      <c r="B110" s="147" t="s">
        <v>51</v>
      </c>
      <c r="C110" s="168">
        <v>5</v>
      </c>
      <c r="D110" s="168">
        <v>5</v>
      </c>
      <c r="E110" s="161">
        <f t="shared" si="19"/>
        <v>5.6053811659192822E-3</v>
      </c>
      <c r="F110" s="170">
        <f t="shared" si="12"/>
        <v>0</v>
      </c>
      <c r="G110" s="181"/>
      <c r="H110" s="168">
        <v>6</v>
      </c>
      <c r="I110" s="168">
        <v>6</v>
      </c>
      <c r="J110" s="161">
        <f t="shared" si="18"/>
        <v>4.2402826855123671E-3</v>
      </c>
      <c r="K110" s="170">
        <f t="shared" si="13"/>
        <v>0</v>
      </c>
      <c r="L110" s="117"/>
    </row>
    <row r="111" spans="1:12" ht="15" customHeight="1" x14ac:dyDescent="0.25">
      <c r="A111" s="814"/>
      <c r="B111" s="147" t="s">
        <v>128</v>
      </c>
      <c r="C111" s="168">
        <v>25</v>
      </c>
      <c r="D111" s="167" t="s">
        <v>312</v>
      </c>
      <c r="E111" s="772" t="s">
        <v>256</v>
      </c>
      <c r="F111" s="170" t="str">
        <f t="shared" si="12"/>
        <v>.</v>
      </c>
      <c r="G111" s="168"/>
      <c r="H111" s="168">
        <v>26</v>
      </c>
      <c r="I111" s="167" t="s">
        <v>312</v>
      </c>
      <c r="J111" s="772" t="s">
        <v>256</v>
      </c>
      <c r="K111" s="170" t="str">
        <f t="shared" si="13"/>
        <v>.</v>
      </c>
      <c r="L111" s="117"/>
    </row>
    <row r="112" spans="1:12" ht="15" customHeight="1" x14ac:dyDescent="0.25">
      <c r="A112" s="814"/>
      <c r="B112" s="147" t="s">
        <v>18</v>
      </c>
      <c r="C112" s="167" t="s">
        <v>312</v>
      </c>
      <c r="D112" s="167" t="s">
        <v>312</v>
      </c>
      <c r="E112" s="772" t="s">
        <v>256</v>
      </c>
      <c r="F112" s="170" t="str">
        <f t="shared" si="12"/>
        <v>.</v>
      </c>
      <c r="G112" s="168"/>
      <c r="H112" s="167" t="s">
        <v>312</v>
      </c>
      <c r="I112" s="167" t="s">
        <v>312</v>
      </c>
      <c r="J112" s="772" t="s">
        <v>256</v>
      </c>
      <c r="K112" s="170" t="str">
        <f t="shared" si="13"/>
        <v>.</v>
      </c>
      <c r="L112" s="117"/>
    </row>
    <row r="113" spans="1:12" ht="15" customHeight="1" x14ac:dyDescent="0.25">
      <c r="A113" s="814"/>
      <c r="B113" s="148" t="s">
        <v>298</v>
      </c>
      <c r="C113" s="182">
        <v>940</v>
      </c>
      <c r="D113" s="182">
        <v>892</v>
      </c>
      <c r="E113" s="183">
        <f t="shared" si="19"/>
        <v>1</v>
      </c>
      <c r="F113" s="401">
        <f t="shared" si="12"/>
        <v>-5.106382978723404E-2</v>
      </c>
      <c r="G113" s="185"/>
      <c r="H113" s="186">
        <v>1628</v>
      </c>
      <c r="I113" s="186">
        <v>1415</v>
      </c>
      <c r="J113" s="183">
        <f t="shared" si="18"/>
        <v>1</v>
      </c>
      <c r="K113" s="401">
        <f t="shared" si="13"/>
        <v>-0.13083538083538085</v>
      </c>
      <c r="L113" s="117"/>
    </row>
    <row r="115" spans="1:12" ht="13.2" customHeight="1" x14ac:dyDescent="0.25">
      <c r="A115" s="787" t="s">
        <v>313</v>
      </c>
      <c r="B115" s="787"/>
      <c r="C115" s="787"/>
      <c r="D115" s="787"/>
      <c r="E115" s="787"/>
      <c r="F115" s="787"/>
      <c r="G115" s="787"/>
      <c r="H115" s="787"/>
      <c r="I115" s="787"/>
      <c r="J115" s="787"/>
      <c r="K115" s="787"/>
    </row>
    <row r="116" spans="1:12" ht="13.2" x14ac:dyDescent="0.25">
      <c r="A116" s="816" t="s">
        <v>219</v>
      </c>
      <c r="B116" s="816"/>
      <c r="C116" s="816"/>
      <c r="D116" s="816"/>
      <c r="E116" s="816"/>
      <c r="F116" s="816"/>
      <c r="G116" s="816"/>
      <c r="H116" s="816"/>
      <c r="I116" s="816"/>
      <c r="J116" s="816"/>
      <c r="K116" s="816"/>
      <c r="L116" s="137"/>
    </row>
    <row r="117" spans="1:12" ht="13.2" customHeight="1" x14ac:dyDescent="0.25">
      <c r="A117" s="787" t="s">
        <v>212</v>
      </c>
      <c r="B117" s="787"/>
      <c r="C117" s="787"/>
      <c r="D117" s="787"/>
      <c r="E117" s="787"/>
      <c r="F117" s="787"/>
      <c r="G117" s="787"/>
      <c r="H117" s="787"/>
      <c r="I117" s="787"/>
      <c r="J117" s="787"/>
      <c r="K117" s="787"/>
      <c r="L117" s="137"/>
    </row>
    <row r="118" spans="1:12" ht="13.2" customHeight="1" x14ac:dyDescent="0.25">
      <c r="A118" s="787" t="s">
        <v>299</v>
      </c>
      <c r="B118" s="787"/>
      <c r="C118" s="787"/>
      <c r="D118" s="787"/>
      <c r="E118" s="787"/>
      <c r="F118" s="787"/>
      <c r="G118" s="787"/>
      <c r="H118" s="787"/>
      <c r="I118" s="787"/>
      <c r="J118" s="787"/>
      <c r="K118" s="787"/>
      <c r="L118" s="137"/>
    </row>
    <row r="119" spans="1:12" ht="13.2" customHeight="1" x14ac:dyDescent="0.25">
      <c r="A119" s="787" t="s">
        <v>214</v>
      </c>
      <c r="B119" s="787"/>
      <c r="C119" s="787"/>
      <c r="D119" s="787"/>
      <c r="E119" s="787"/>
      <c r="F119" s="787"/>
      <c r="G119" s="787"/>
      <c r="H119" s="787"/>
      <c r="I119" s="787"/>
      <c r="J119" s="787"/>
      <c r="K119" s="787"/>
      <c r="L119" s="137"/>
    </row>
    <row r="120" spans="1:12" ht="13.2" customHeight="1" x14ac:dyDescent="0.25">
      <c r="A120" s="787" t="s">
        <v>297</v>
      </c>
      <c r="B120" s="787"/>
      <c r="C120" s="787"/>
      <c r="D120" s="787"/>
      <c r="E120" s="787"/>
      <c r="F120" s="787"/>
      <c r="G120" s="787"/>
      <c r="H120" s="787"/>
      <c r="I120" s="787"/>
      <c r="J120" s="787"/>
      <c r="K120" s="787"/>
      <c r="L120" s="137"/>
    </row>
    <row r="121" spans="1:12" ht="13.2" x14ac:dyDescent="0.25">
      <c r="A121" s="815"/>
      <c r="B121" s="815"/>
      <c r="C121" s="815"/>
      <c r="D121" s="815"/>
      <c r="E121" s="815"/>
      <c r="F121" s="815"/>
      <c r="G121" s="815"/>
      <c r="H121" s="815"/>
      <c r="I121" s="815"/>
      <c r="J121" s="815"/>
      <c r="K121" s="815"/>
      <c r="L121" s="137"/>
    </row>
  </sheetData>
  <mergeCells count="25">
    <mergeCell ref="A121:K121"/>
    <mergeCell ref="A116:K116"/>
    <mergeCell ref="A117:K117"/>
    <mergeCell ref="A119:K119"/>
    <mergeCell ref="A118:K118"/>
    <mergeCell ref="A120:K120"/>
    <mergeCell ref="A58:A71"/>
    <mergeCell ref="A72:A85"/>
    <mergeCell ref="A86:A99"/>
    <mergeCell ref="A100:A113"/>
    <mergeCell ref="A115:K115"/>
    <mergeCell ref="A6:A26"/>
    <mergeCell ref="A49:A57"/>
    <mergeCell ref="H3:K3"/>
    <mergeCell ref="D4:E4"/>
    <mergeCell ref="F4:F5"/>
    <mergeCell ref="I4:J4"/>
    <mergeCell ref="A3:B5"/>
    <mergeCell ref="K4:K5"/>
    <mergeCell ref="C3:F3"/>
    <mergeCell ref="A27:A30"/>
    <mergeCell ref="A31:A34"/>
    <mergeCell ref="A35:A37"/>
    <mergeCell ref="A38:A41"/>
    <mergeCell ref="A42:A48"/>
  </mergeCells>
  <conditionalFormatting sqref="C6:D113 H6:I113">
    <cfRule type="cellIs" dxfId="2" priority="1" operator="equal">
      <formula>"np"</formula>
    </cfRule>
    <cfRule type="cellIs" dxfId="1" priority="2" operator="equal">
      <formula>"&lt;5"</formula>
    </cfRule>
    <cfRule type="cellIs" dxfId="0" priority="3" operator="between">
      <formula>1</formula>
      <formula>4</formula>
    </cfRule>
  </conditionalFormatting>
  <hyperlinks>
    <hyperlink ref="A1" location="Contents!A1" display="&lt;Back to contents&gt;" xr:uid="{00000000-0004-0000-0300-000000000000}"/>
  </hyperlinks>
  <pageMargins left="0.39370078740157483" right="0.39370078740157483" top="0.39370078740157483" bottom="0.11811023622047245" header="0" footer="0"/>
  <pageSetup paperSize="8" scale="79" fitToHeight="0" orientation="portrait" r:id="rId1"/>
  <headerFooter alignWithMargins="0"/>
  <rowBreaks count="1" manualBreakCount="1">
    <brk id="85" max="10"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K182"/>
  <sheetViews>
    <sheetView showGridLines="0" topLeftCell="A2" zoomScaleNormal="100" workbookViewId="0">
      <selection activeCell="A2" sqref="A2"/>
    </sheetView>
  </sheetViews>
  <sheetFormatPr defaultColWidth="9.109375" defaultRowHeight="15" customHeight="1" x14ac:dyDescent="0.25"/>
  <cols>
    <col min="1" max="1" width="23.6640625" style="33" customWidth="1"/>
    <col min="2" max="2" width="88.88671875" style="6" customWidth="1"/>
    <col min="3" max="4" width="9" style="33" customWidth="1"/>
    <col min="5" max="5" width="9" style="18" customWidth="1"/>
    <col min="6" max="6" width="9.6640625" style="128" customWidth="1"/>
    <col min="7" max="7" width="1.33203125" style="33" customWidth="1"/>
    <col min="8" max="8" width="10.6640625" style="33" customWidth="1"/>
    <col min="9" max="9" width="9.6640625" style="33" customWidth="1"/>
    <col min="10" max="10" width="9" style="18" customWidth="1"/>
    <col min="11" max="11" width="10.44140625" style="128" customWidth="1"/>
    <col min="12" max="16384" width="9.109375" style="33"/>
  </cols>
  <sheetData>
    <row r="1" spans="1:11" ht="15" hidden="1" customHeight="1" x14ac:dyDescent="0.25">
      <c r="A1" s="45" t="s">
        <v>113</v>
      </c>
    </row>
    <row r="2" spans="1:11" ht="15" customHeight="1" x14ac:dyDescent="0.25">
      <c r="A2" s="38" t="s">
        <v>113</v>
      </c>
    </row>
    <row r="3" spans="1:11" s="229" customFormat="1" ht="30" customHeight="1" x14ac:dyDescent="0.25">
      <c r="A3" s="305" t="s">
        <v>269</v>
      </c>
      <c r="B3" s="230"/>
      <c r="E3" s="291"/>
      <c r="F3" s="397"/>
      <c r="J3" s="291"/>
      <c r="K3" s="397"/>
    </row>
    <row r="4" spans="1:11" ht="15" customHeight="1" x14ac:dyDescent="0.25">
      <c r="A4" s="313" t="s">
        <v>220</v>
      </c>
    </row>
    <row r="5" spans="1:11" ht="15" customHeight="1" x14ac:dyDescent="0.25">
      <c r="A5" s="191"/>
      <c r="B5" s="800" t="s">
        <v>246</v>
      </c>
      <c r="C5" s="788" t="s">
        <v>0</v>
      </c>
      <c r="D5" s="788"/>
      <c r="E5" s="788"/>
      <c r="F5" s="788"/>
      <c r="G5" s="1"/>
      <c r="H5" s="788" t="s">
        <v>1</v>
      </c>
      <c r="I5" s="788"/>
      <c r="J5" s="788"/>
      <c r="K5" s="788"/>
    </row>
    <row r="6" spans="1:11" ht="15" customHeight="1" x14ac:dyDescent="0.25">
      <c r="B6" s="801"/>
      <c r="C6" s="153">
        <v>2020</v>
      </c>
      <c r="D6" s="789">
        <v>2021</v>
      </c>
      <c r="E6" s="789"/>
      <c r="F6" s="803" t="s">
        <v>270</v>
      </c>
      <c r="G6" s="10"/>
      <c r="H6" s="153">
        <v>2020</v>
      </c>
      <c r="I6" s="789">
        <v>2021</v>
      </c>
      <c r="J6" s="789"/>
      <c r="K6" s="803" t="s">
        <v>270</v>
      </c>
    </row>
    <row r="7" spans="1:11" ht="15" customHeight="1" x14ac:dyDescent="0.25">
      <c r="A7" s="192" t="s">
        <v>245</v>
      </c>
      <c r="B7" s="822"/>
      <c r="C7" s="11" t="s">
        <v>97</v>
      </c>
      <c r="D7" s="11" t="s">
        <v>97</v>
      </c>
      <c r="E7" s="12" t="s">
        <v>98</v>
      </c>
      <c r="F7" s="804"/>
      <c r="G7" s="11"/>
      <c r="H7" s="11" t="s">
        <v>97</v>
      </c>
      <c r="I7" s="11" t="s">
        <v>97</v>
      </c>
      <c r="J7" s="12" t="s">
        <v>98</v>
      </c>
      <c r="K7" s="804"/>
    </row>
    <row r="8" spans="1:11" s="36" customFormat="1" ht="15" customHeight="1" x14ac:dyDescent="0.25">
      <c r="A8" s="820" t="s">
        <v>52</v>
      </c>
      <c r="B8" s="193" t="s">
        <v>53</v>
      </c>
      <c r="C8" s="563">
        <v>18772</v>
      </c>
      <c r="D8" s="563">
        <v>18001</v>
      </c>
      <c r="E8" s="200">
        <f>D8/D$18</f>
        <v>0.11233423819775969</v>
      </c>
      <c r="F8" s="407">
        <f>(D8-C8)/C8</f>
        <v>-4.1071809077349246E-2</v>
      </c>
      <c r="G8" s="214"/>
      <c r="H8" s="563">
        <v>43332</v>
      </c>
      <c r="I8" s="563">
        <v>40385</v>
      </c>
      <c r="J8" s="200">
        <f>I8/I$18</f>
        <v>9.3615117502793277E-2</v>
      </c>
      <c r="K8" s="407">
        <f>(I8-H8)/H8</f>
        <v>-6.8009784916458968E-2</v>
      </c>
    </row>
    <row r="9" spans="1:11" s="36" customFormat="1" ht="15" customHeight="1" x14ac:dyDescent="0.25">
      <c r="A9" s="820"/>
      <c r="B9" s="146" t="s">
        <v>54</v>
      </c>
      <c r="C9" s="564">
        <v>17413</v>
      </c>
      <c r="D9" s="564">
        <v>16058</v>
      </c>
      <c r="E9" s="106">
        <f t="shared" ref="E9:E18" si="0">D9/D$18</f>
        <v>0.10020905488470778</v>
      </c>
      <c r="F9" s="211">
        <f t="shared" ref="F9:F56" si="1">(D9-C9)/C9</f>
        <v>-7.7815425256991907E-2</v>
      </c>
      <c r="G9" s="29"/>
      <c r="H9" s="564">
        <v>44829</v>
      </c>
      <c r="I9" s="564">
        <v>44895</v>
      </c>
      <c r="J9" s="106">
        <f t="shared" ref="J9:J18" si="2">I9/I$18</f>
        <v>0.10406959763000877</v>
      </c>
      <c r="K9" s="211">
        <f t="shared" ref="K9:K56" si="3">(I9-H9)/H9</f>
        <v>1.4722612594525865E-3</v>
      </c>
    </row>
    <row r="10" spans="1:11" s="36" customFormat="1" ht="15" customHeight="1" x14ac:dyDescent="0.25">
      <c r="A10" s="820"/>
      <c r="B10" s="146" t="s">
        <v>55</v>
      </c>
      <c r="C10" s="564">
        <v>9040</v>
      </c>
      <c r="D10" s="564">
        <v>7704</v>
      </c>
      <c r="E10" s="106">
        <f t="shared" si="0"/>
        <v>4.8076383038472337E-2</v>
      </c>
      <c r="F10" s="211">
        <f t="shared" si="1"/>
        <v>-0.14778761061946902</v>
      </c>
      <c r="G10" s="29"/>
      <c r="H10" s="564">
        <v>19898</v>
      </c>
      <c r="I10" s="564">
        <v>18676</v>
      </c>
      <c r="J10" s="106">
        <f t="shared" si="2"/>
        <v>4.3292210832788586E-2</v>
      </c>
      <c r="K10" s="211">
        <f t="shared" si="3"/>
        <v>-6.1413207357523369E-2</v>
      </c>
    </row>
    <row r="11" spans="1:11" s="36" customFormat="1" ht="15" customHeight="1" x14ac:dyDescent="0.25">
      <c r="A11" s="820"/>
      <c r="B11" s="143" t="s">
        <v>154</v>
      </c>
      <c r="C11" s="564">
        <v>9716</v>
      </c>
      <c r="D11" s="564">
        <v>8238</v>
      </c>
      <c r="E11" s="106">
        <f t="shared" si="0"/>
        <v>5.1408780305157727E-2</v>
      </c>
      <c r="F11" s="211">
        <f t="shared" si="1"/>
        <v>-0.15212021407986825</v>
      </c>
      <c r="G11" s="29"/>
      <c r="H11" s="564">
        <v>24832</v>
      </c>
      <c r="I11" s="564">
        <v>23691</v>
      </c>
      <c r="J11" s="106">
        <f t="shared" si="2"/>
        <v>5.491731456626657E-2</v>
      </c>
      <c r="K11" s="211">
        <f t="shared" si="3"/>
        <v>-4.594877577319588E-2</v>
      </c>
    </row>
    <row r="12" spans="1:11" s="36" customFormat="1" ht="15" customHeight="1" x14ac:dyDescent="0.25">
      <c r="A12" s="820"/>
      <c r="B12" s="143" t="s">
        <v>155</v>
      </c>
      <c r="C12" s="564">
        <v>15008</v>
      </c>
      <c r="D12" s="564">
        <v>15288</v>
      </c>
      <c r="E12" s="106">
        <f t="shared" si="0"/>
        <v>9.5403912758588408E-2</v>
      </c>
      <c r="F12" s="211">
        <f t="shared" si="1"/>
        <v>1.8656716417910446E-2</v>
      </c>
      <c r="G12" s="29"/>
      <c r="H12" s="564">
        <v>36880</v>
      </c>
      <c r="I12" s="564">
        <v>36829</v>
      </c>
      <c r="J12" s="106">
        <f t="shared" si="2"/>
        <v>8.537207286146771E-2</v>
      </c>
      <c r="K12" s="211">
        <f t="shared" si="3"/>
        <v>-1.3828633405639913E-3</v>
      </c>
    </row>
    <row r="13" spans="1:11" s="36" customFormat="1" ht="15" customHeight="1" x14ac:dyDescent="0.25">
      <c r="A13" s="820"/>
      <c r="B13" s="143" t="s">
        <v>176</v>
      </c>
      <c r="C13" s="564">
        <v>27388</v>
      </c>
      <c r="D13" s="564">
        <v>27863</v>
      </c>
      <c r="E13" s="106">
        <f t="shared" si="0"/>
        <v>0.17387750007800556</v>
      </c>
      <c r="F13" s="211">
        <f t="shared" si="1"/>
        <v>1.7343362056375055E-2</v>
      </c>
      <c r="G13" s="29"/>
      <c r="H13" s="564">
        <v>72585</v>
      </c>
      <c r="I13" s="564">
        <v>77431</v>
      </c>
      <c r="J13" s="106">
        <f t="shared" si="2"/>
        <v>0.17949021080497179</v>
      </c>
      <c r="K13" s="211">
        <f t="shared" si="3"/>
        <v>6.6763105324791627E-2</v>
      </c>
    </row>
    <row r="14" spans="1:11" s="36" customFormat="1" ht="15" customHeight="1" x14ac:dyDescent="0.25">
      <c r="A14" s="820"/>
      <c r="B14" s="143" t="s">
        <v>177</v>
      </c>
      <c r="C14" s="564">
        <v>22676</v>
      </c>
      <c r="D14" s="564">
        <v>24983</v>
      </c>
      <c r="E14" s="106">
        <f t="shared" si="0"/>
        <v>0.15590502043745513</v>
      </c>
      <c r="F14" s="211">
        <f t="shared" si="1"/>
        <v>0.10173751984476979</v>
      </c>
      <c r="G14" s="29"/>
      <c r="H14" s="564">
        <v>63228</v>
      </c>
      <c r="I14" s="564">
        <v>65622</v>
      </c>
      <c r="J14" s="106">
        <f t="shared" si="2"/>
        <v>0.15211616295080599</v>
      </c>
      <c r="K14" s="211">
        <f t="shared" si="3"/>
        <v>3.7862972100967923E-2</v>
      </c>
    </row>
    <row r="15" spans="1:11" s="36" customFormat="1" ht="15" customHeight="1" x14ac:dyDescent="0.25">
      <c r="A15" s="820"/>
      <c r="B15" s="146" t="s">
        <v>221</v>
      </c>
      <c r="C15" s="564">
        <v>16947</v>
      </c>
      <c r="D15" s="564">
        <v>14665</v>
      </c>
      <c r="E15" s="106">
        <f t="shared" si="0"/>
        <v>9.1516115947455456E-2</v>
      </c>
      <c r="F15" s="211">
        <f t="shared" si="1"/>
        <v>-0.13465510119785212</v>
      </c>
      <c r="G15" s="29"/>
      <c r="H15" s="564">
        <v>46317</v>
      </c>
      <c r="I15" s="564">
        <v>43251</v>
      </c>
      <c r="J15" s="106">
        <f t="shared" si="2"/>
        <v>0.10025869622665128</v>
      </c>
      <c r="K15" s="211">
        <f t="shared" si="3"/>
        <v>-6.6195997150074487E-2</v>
      </c>
    </row>
    <row r="16" spans="1:11" s="36" customFormat="1" ht="15" customHeight="1" x14ac:dyDescent="0.25">
      <c r="A16" s="820"/>
      <c r="B16" s="146" t="s">
        <v>178</v>
      </c>
      <c r="C16" s="564">
        <v>12510</v>
      </c>
      <c r="D16" s="564">
        <v>11323</v>
      </c>
      <c r="E16" s="106">
        <f t="shared" si="0"/>
        <v>7.0660551031233421E-2</v>
      </c>
      <c r="F16" s="211">
        <f t="shared" si="1"/>
        <v>-9.4884092725819338E-2</v>
      </c>
      <c r="G16" s="29"/>
      <c r="H16" s="564">
        <v>33389</v>
      </c>
      <c r="I16" s="564">
        <v>32000</v>
      </c>
      <c r="J16" s="106">
        <f t="shared" si="2"/>
        <v>7.4178129505741847E-2</v>
      </c>
      <c r="K16" s="211">
        <f t="shared" si="3"/>
        <v>-4.1600527119710087E-2</v>
      </c>
    </row>
    <row r="17" spans="1:11" s="36" customFormat="1" ht="15" customHeight="1" x14ac:dyDescent="0.25">
      <c r="A17" s="820"/>
      <c r="B17" s="146" t="s">
        <v>170</v>
      </c>
      <c r="C17" s="564">
        <v>17411</v>
      </c>
      <c r="D17" s="564">
        <v>16122</v>
      </c>
      <c r="E17" s="106">
        <f t="shared" si="0"/>
        <v>0.10060844332116446</v>
      </c>
      <c r="F17" s="211">
        <f t="shared" si="1"/>
        <v>-7.4033656883579352E-2</v>
      </c>
      <c r="G17" s="29"/>
      <c r="H17" s="564">
        <v>49185</v>
      </c>
      <c r="I17" s="564">
        <v>48614</v>
      </c>
      <c r="J17" s="106">
        <f t="shared" si="2"/>
        <v>0.1126904871185042</v>
      </c>
      <c r="K17" s="211">
        <f t="shared" si="3"/>
        <v>-1.1609230456439971E-2</v>
      </c>
    </row>
    <row r="18" spans="1:11" s="36" customFormat="1" ht="15" customHeight="1" x14ac:dyDescent="0.25">
      <c r="A18" s="820"/>
      <c r="B18" s="144" t="s">
        <v>103</v>
      </c>
      <c r="C18" s="565">
        <v>166881</v>
      </c>
      <c r="D18" s="565">
        <v>160245</v>
      </c>
      <c r="E18" s="184">
        <f t="shared" si="0"/>
        <v>1</v>
      </c>
      <c r="F18" s="401">
        <f t="shared" si="1"/>
        <v>-3.9764862386970357E-2</v>
      </c>
      <c r="G18" s="204"/>
      <c r="H18" s="565">
        <v>434475</v>
      </c>
      <c r="I18" s="565">
        <v>431394</v>
      </c>
      <c r="J18" s="184">
        <f t="shared" si="2"/>
        <v>1</v>
      </c>
      <c r="K18" s="401">
        <f t="shared" si="3"/>
        <v>-7.0913171068530982E-3</v>
      </c>
    </row>
    <row r="19" spans="1:11" s="36" customFormat="1" ht="15" customHeight="1" x14ac:dyDescent="0.25">
      <c r="A19" s="820" t="s">
        <v>56</v>
      </c>
      <c r="B19" s="197" t="s">
        <v>127</v>
      </c>
      <c r="C19" s="566">
        <v>24267</v>
      </c>
      <c r="D19" s="566">
        <v>21441</v>
      </c>
      <c r="E19" s="201">
        <f>D19/D$27</f>
        <v>0.14709393265826953</v>
      </c>
      <c r="F19" s="407">
        <f t="shared" si="1"/>
        <v>-0.1164544443070837</v>
      </c>
      <c r="G19" s="214"/>
      <c r="H19" s="567">
        <v>64207</v>
      </c>
      <c r="I19" s="567">
        <v>62868</v>
      </c>
      <c r="J19" s="201">
        <f>I19/I$27</f>
        <v>0.15094828890217463</v>
      </c>
      <c r="K19" s="407">
        <f t="shared" si="3"/>
        <v>-2.0854423972464061E-2</v>
      </c>
    </row>
    <row r="20" spans="1:11" s="36" customFormat="1" ht="15" customHeight="1" x14ac:dyDescent="0.25">
      <c r="A20" s="820"/>
      <c r="B20" s="141" t="s">
        <v>310</v>
      </c>
      <c r="C20" s="568">
        <v>5711</v>
      </c>
      <c r="D20" s="568">
        <v>4813</v>
      </c>
      <c r="E20" s="107">
        <f t="shared" ref="E20:E27" si="4">D20/D$27</f>
        <v>3.3019126807716584E-2</v>
      </c>
      <c r="F20" s="211">
        <f t="shared" si="1"/>
        <v>-0.15724041323761162</v>
      </c>
      <c r="G20" s="29"/>
      <c r="H20" s="569">
        <v>16772</v>
      </c>
      <c r="I20" s="569">
        <v>13866</v>
      </c>
      <c r="J20" s="107">
        <f t="shared" ref="J20:J27" si="5">I20/I$27</f>
        <v>3.329275583631662E-2</v>
      </c>
      <c r="K20" s="211">
        <f t="shared" si="3"/>
        <v>-0.17326496541855474</v>
      </c>
    </row>
    <row r="21" spans="1:11" s="36" customFormat="1" ht="15" customHeight="1" x14ac:dyDescent="0.25">
      <c r="A21" s="820"/>
      <c r="B21" s="141" t="s">
        <v>57</v>
      </c>
      <c r="C21" s="568">
        <v>13418</v>
      </c>
      <c r="D21" s="568">
        <v>11982</v>
      </c>
      <c r="E21" s="107">
        <f t="shared" si="4"/>
        <v>8.2201366592574293E-2</v>
      </c>
      <c r="F21" s="211">
        <f t="shared" si="1"/>
        <v>-0.1070204203308988</v>
      </c>
      <c r="G21" s="29"/>
      <c r="H21" s="569">
        <v>37147</v>
      </c>
      <c r="I21" s="569">
        <v>35269</v>
      </c>
      <c r="J21" s="107">
        <f t="shared" si="5"/>
        <v>8.4682114927956936E-2</v>
      </c>
      <c r="K21" s="211">
        <f t="shared" si="3"/>
        <v>-5.0555899534282717E-2</v>
      </c>
    </row>
    <row r="22" spans="1:11" s="36" customFormat="1" ht="15" customHeight="1" x14ac:dyDescent="0.25">
      <c r="A22" s="820"/>
      <c r="B22" s="141" t="s">
        <v>58</v>
      </c>
      <c r="C22" s="568">
        <v>28705</v>
      </c>
      <c r="D22" s="568">
        <v>29061</v>
      </c>
      <c r="E22" s="107">
        <f t="shared" si="4"/>
        <v>0.1993702148678686</v>
      </c>
      <c r="F22" s="211">
        <f t="shared" si="1"/>
        <v>1.2402020553910469E-2</v>
      </c>
      <c r="G22" s="29"/>
      <c r="H22" s="569">
        <v>85924</v>
      </c>
      <c r="I22" s="569">
        <v>87115</v>
      </c>
      <c r="J22" s="107">
        <f t="shared" si="5"/>
        <v>0.2091661924621897</v>
      </c>
      <c r="K22" s="211">
        <f t="shared" si="3"/>
        <v>1.3861086541594897E-2</v>
      </c>
    </row>
    <row r="23" spans="1:11" s="36" customFormat="1" ht="15" customHeight="1" x14ac:dyDescent="0.25">
      <c r="A23" s="820"/>
      <c r="B23" s="141" t="s">
        <v>59</v>
      </c>
      <c r="C23" s="568">
        <v>29585</v>
      </c>
      <c r="D23" s="568">
        <v>26696</v>
      </c>
      <c r="E23" s="107">
        <f t="shared" si="4"/>
        <v>0.18314535825032244</v>
      </c>
      <c r="F23" s="211">
        <f t="shared" si="1"/>
        <v>-9.7650836572587454E-2</v>
      </c>
      <c r="G23" s="29"/>
      <c r="H23" s="569">
        <v>74599</v>
      </c>
      <c r="I23" s="569">
        <v>76132</v>
      </c>
      <c r="J23" s="107">
        <f t="shared" si="5"/>
        <v>0.18279562147197873</v>
      </c>
      <c r="K23" s="211">
        <f t="shared" si="3"/>
        <v>2.0549873322698697E-2</v>
      </c>
    </row>
    <row r="24" spans="1:11" s="36" customFormat="1" ht="15" customHeight="1" x14ac:dyDescent="0.25">
      <c r="A24" s="820"/>
      <c r="B24" s="141" t="s">
        <v>60</v>
      </c>
      <c r="C24" s="568">
        <v>14431</v>
      </c>
      <c r="D24" s="568">
        <v>14284</v>
      </c>
      <c r="E24" s="107">
        <f t="shared" si="4"/>
        <v>9.7994017727285207E-2</v>
      </c>
      <c r="F24" s="211">
        <f t="shared" si="1"/>
        <v>-1.0186404268588455E-2</v>
      </c>
      <c r="G24" s="29"/>
      <c r="H24" s="569">
        <v>41862</v>
      </c>
      <c r="I24" s="569">
        <v>41799</v>
      </c>
      <c r="J24" s="107">
        <f t="shared" si="5"/>
        <v>0.10036087560956285</v>
      </c>
      <c r="K24" s="211">
        <f t="shared" si="3"/>
        <v>-1.5049448186899813E-3</v>
      </c>
    </row>
    <row r="25" spans="1:11" s="36" customFormat="1" ht="15" customHeight="1" x14ac:dyDescent="0.25">
      <c r="A25" s="820"/>
      <c r="B25" s="141" t="s">
        <v>61</v>
      </c>
      <c r="C25" s="568">
        <v>25320</v>
      </c>
      <c r="D25" s="568">
        <v>25769</v>
      </c>
      <c r="E25" s="107">
        <f t="shared" si="4"/>
        <v>0.17678576328860349</v>
      </c>
      <c r="F25" s="211">
        <f t="shared" si="1"/>
        <v>1.7733017377567141E-2</v>
      </c>
      <c r="G25" s="29"/>
      <c r="H25" s="569">
        <v>69974</v>
      </c>
      <c r="I25" s="569">
        <v>71104</v>
      </c>
      <c r="J25" s="107">
        <f t="shared" si="5"/>
        <v>0.17072321585067482</v>
      </c>
      <c r="K25" s="211">
        <f t="shared" si="3"/>
        <v>1.6148855289107384E-2</v>
      </c>
    </row>
    <row r="26" spans="1:11" s="36" customFormat="1" ht="15" customHeight="1" x14ac:dyDescent="0.25">
      <c r="A26" s="820"/>
      <c r="B26" s="141" t="s">
        <v>62</v>
      </c>
      <c r="C26" s="568">
        <v>11773</v>
      </c>
      <c r="D26" s="568">
        <v>11718</v>
      </c>
      <c r="E26" s="107">
        <f t="shared" si="4"/>
        <v>8.0390219807359845E-2</v>
      </c>
      <c r="F26" s="211">
        <f t="shared" si="1"/>
        <v>-4.671706446954897E-3</v>
      </c>
      <c r="G26" s="29"/>
      <c r="H26" s="569">
        <v>28508</v>
      </c>
      <c r="I26" s="569">
        <v>28334</v>
      </c>
      <c r="J26" s="107">
        <f t="shared" si="5"/>
        <v>6.8030934939145762E-2</v>
      </c>
      <c r="K26" s="211">
        <f t="shared" si="3"/>
        <v>-6.1035498807352319E-3</v>
      </c>
    </row>
    <row r="27" spans="1:11" s="36" customFormat="1" ht="15" customHeight="1" x14ac:dyDescent="0.25">
      <c r="A27" s="820"/>
      <c r="B27" s="144" t="s">
        <v>104</v>
      </c>
      <c r="C27" s="570">
        <v>153210</v>
      </c>
      <c r="D27" s="570">
        <v>145764</v>
      </c>
      <c r="E27" s="412">
        <f t="shared" si="4"/>
        <v>1</v>
      </c>
      <c r="F27" s="401">
        <f t="shared" si="1"/>
        <v>-4.8599960838065399E-2</v>
      </c>
      <c r="G27" s="204"/>
      <c r="H27" s="571">
        <v>418993</v>
      </c>
      <c r="I27" s="571">
        <v>416487</v>
      </c>
      <c r="J27" s="412">
        <f t="shared" si="5"/>
        <v>1</v>
      </c>
      <c r="K27" s="401">
        <f t="shared" si="3"/>
        <v>-5.9810068425964159E-3</v>
      </c>
    </row>
    <row r="28" spans="1:11" s="36" customFormat="1" ht="15" customHeight="1" x14ac:dyDescent="0.25">
      <c r="A28" s="820" t="s">
        <v>63</v>
      </c>
      <c r="B28" s="197" t="s">
        <v>179</v>
      </c>
      <c r="C28" s="572">
        <v>9833</v>
      </c>
      <c r="D28" s="572">
        <v>8290</v>
      </c>
      <c r="E28" s="201">
        <f>D28/D$35</f>
        <v>9.2923677042583475E-2</v>
      </c>
      <c r="F28" s="407">
        <f t="shared" si="1"/>
        <v>-0.15692057357876538</v>
      </c>
      <c r="G28" s="214"/>
      <c r="H28" s="573">
        <v>25617</v>
      </c>
      <c r="I28" s="573">
        <v>22620</v>
      </c>
      <c r="J28" s="201">
        <f>I28/I$35</f>
        <v>9.2709857492407385E-2</v>
      </c>
      <c r="K28" s="407">
        <f t="shared" si="3"/>
        <v>-0.11699262208689543</v>
      </c>
    </row>
    <row r="29" spans="1:11" s="36" customFormat="1" ht="15" customHeight="1" x14ac:dyDescent="0.25">
      <c r="A29" s="820"/>
      <c r="B29" s="141" t="s">
        <v>64</v>
      </c>
      <c r="C29" s="574">
        <v>19573</v>
      </c>
      <c r="D29" s="574">
        <v>17777</v>
      </c>
      <c r="E29" s="107">
        <f t="shared" ref="E29:E35" si="6">D29/D$35</f>
        <v>0.19926468115633372</v>
      </c>
      <c r="F29" s="211">
        <f t="shared" si="1"/>
        <v>-9.1759055842231652E-2</v>
      </c>
      <c r="G29" s="29"/>
      <c r="H29" s="575">
        <v>49866</v>
      </c>
      <c r="I29" s="575">
        <v>49220</v>
      </c>
      <c r="J29" s="107">
        <f t="shared" ref="J29:J35" si="7">I29/I$35</f>
        <v>0.20173205949497308</v>
      </c>
      <c r="K29" s="211">
        <f t="shared" si="3"/>
        <v>-1.2954718645971202E-2</v>
      </c>
    </row>
    <row r="30" spans="1:11" s="36" customFormat="1" ht="15" customHeight="1" x14ac:dyDescent="0.25">
      <c r="A30" s="820"/>
      <c r="B30" s="141" t="s">
        <v>65</v>
      </c>
      <c r="C30" s="574">
        <v>7270</v>
      </c>
      <c r="D30" s="574">
        <v>7662</v>
      </c>
      <c r="E30" s="107">
        <f t="shared" si="6"/>
        <v>8.5884344209924565E-2</v>
      </c>
      <c r="F30" s="211">
        <f t="shared" si="1"/>
        <v>5.3920220082530952E-2</v>
      </c>
      <c r="G30" s="29"/>
      <c r="H30" s="575">
        <v>19745</v>
      </c>
      <c r="I30" s="575">
        <v>19712</v>
      </c>
      <c r="J30" s="107">
        <f t="shared" si="7"/>
        <v>8.0791189694532903E-2</v>
      </c>
      <c r="K30" s="211">
        <f t="shared" si="3"/>
        <v>-1.6713091922005571E-3</v>
      </c>
    </row>
    <row r="31" spans="1:11" s="36" customFormat="1" ht="15" customHeight="1" x14ac:dyDescent="0.25">
      <c r="A31" s="820"/>
      <c r="B31" s="141" t="s">
        <v>66</v>
      </c>
      <c r="C31" s="574">
        <v>19160</v>
      </c>
      <c r="D31" s="574">
        <v>19067</v>
      </c>
      <c r="E31" s="107">
        <f t="shared" si="6"/>
        <v>0.213724457197942</v>
      </c>
      <c r="F31" s="211">
        <f t="shared" si="1"/>
        <v>-4.8538622129436328E-3</v>
      </c>
      <c r="G31" s="29"/>
      <c r="H31" s="575">
        <v>52645</v>
      </c>
      <c r="I31" s="575">
        <v>53263</v>
      </c>
      <c r="J31" s="107">
        <f t="shared" si="7"/>
        <v>0.21830261448355856</v>
      </c>
      <c r="K31" s="211">
        <f t="shared" si="3"/>
        <v>1.1739006553328902E-2</v>
      </c>
    </row>
    <row r="32" spans="1:11" s="36" customFormat="1" ht="15" customHeight="1" x14ac:dyDescent="0.25">
      <c r="A32" s="820"/>
      <c r="B32" s="141" t="s">
        <v>67</v>
      </c>
      <c r="C32" s="574">
        <v>18675</v>
      </c>
      <c r="D32" s="574">
        <v>19241</v>
      </c>
      <c r="E32" s="107">
        <f t="shared" si="6"/>
        <v>0.21567484559425196</v>
      </c>
      <c r="F32" s="211">
        <f t="shared" si="1"/>
        <v>3.030789825970549E-2</v>
      </c>
      <c r="G32" s="29"/>
      <c r="H32" s="575">
        <v>54950</v>
      </c>
      <c r="I32" s="575">
        <v>56220</v>
      </c>
      <c r="J32" s="107">
        <f t="shared" si="7"/>
        <v>0.23042211265354301</v>
      </c>
      <c r="K32" s="211">
        <f t="shared" si="3"/>
        <v>2.3111919927206553E-2</v>
      </c>
    </row>
    <row r="33" spans="1:11" s="36" customFormat="1" ht="15" customHeight="1" x14ac:dyDescent="0.25">
      <c r="A33" s="820"/>
      <c r="B33" s="141" t="s">
        <v>68</v>
      </c>
      <c r="C33" s="574">
        <v>9813</v>
      </c>
      <c r="D33" s="574">
        <v>9499</v>
      </c>
      <c r="E33" s="107">
        <f t="shared" si="6"/>
        <v>0.10647551365832333</v>
      </c>
      <c r="F33" s="211">
        <f t="shared" si="1"/>
        <v>-3.1998369509833896E-2</v>
      </c>
      <c r="G33" s="29"/>
      <c r="H33" s="575">
        <v>25485</v>
      </c>
      <c r="I33" s="575">
        <v>24701</v>
      </c>
      <c r="J33" s="107">
        <f t="shared" si="7"/>
        <v>0.10123900043854796</v>
      </c>
      <c r="K33" s="211">
        <f t="shared" si="3"/>
        <v>-3.0763194035707278E-2</v>
      </c>
    </row>
    <row r="34" spans="1:11" s="36" customFormat="1" ht="15" customHeight="1" x14ac:dyDescent="0.25">
      <c r="A34" s="820"/>
      <c r="B34" s="141" t="s">
        <v>69</v>
      </c>
      <c r="C34" s="574">
        <v>7859</v>
      </c>
      <c r="D34" s="574">
        <v>7677</v>
      </c>
      <c r="E34" s="107">
        <f t="shared" si="6"/>
        <v>8.6052481140640943E-2</v>
      </c>
      <c r="F34" s="211">
        <f t="shared" si="1"/>
        <v>-2.315816261610892E-2</v>
      </c>
      <c r="G34" s="29"/>
      <c r="H34" s="575">
        <v>18125</v>
      </c>
      <c r="I34" s="575">
        <v>18251</v>
      </c>
      <c r="J34" s="107">
        <f t="shared" si="7"/>
        <v>7.4803165742437103E-2</v>
      </c>
      <c r="K34" s="211">
        <f t="shared" si="3"/>
        <v>6.9517241379310341E-3</v>
      </c>
    </row>
    <row r="35" spans="1:11" s="36" customFormat="1" ht="15" customHeight="1" x14ac:dyDescent="0.25">
      <c r="A35" s="820"/>
      <c r="B35" s="144" t="s">
        <v>105</v>
      </c>
      <c r="C35" s="576">
        <v>92183</v>
      </c>
      <c r="D35" s="576">
        <v>89213</v>
      </c>
      <c r="E35" s="412">
        <f t="shared" si="6"/>
        <v>1</v>
      </c>
      <c r="F35" s="401">
        <f t="shared" si="1"/>
        <v>-3.2218521853270128E-2</v>
      </c>
      <c r="G35" s="204"/>
      <c r="H35" s="577">
        <v>246433</v>
      </c>
      <c r="I35" s="577">
        <v>243987</v>
      </c>
      <c r="J35" s="412">
        <f t="shared" si="7"/>
        <v>1</v>
      </c>
      <c r="K35" s="401">
        <f t="shared" si="3"/>
        <v>-9.9256187280112648E-3</v>
      </c>
    </row>
    <row r="36" spans="1:11" s="36" customFormat="1" ht="15" customHeight="1" x14ac:dyDescent="0.25">
      <c r="A36" s="820" t="s">
        <v>70</v>
      </c>
      <c r="B36" s="197" t="s">
        <v>232</v>
      </c>
      <c r="C36" s="578">
        <v>18350</v>
      </c>
      <c r="D36" s="578">
        <v>18870</v>
      </c>
      <c r="E36" s="201">
        <f>D36/D$41</f>
        <v>0.37122285174693109</v>
      </c>
      <c r="F36" s="211">
        <f t="shared" ref="F36:F38" si="8">IF(ISERROR((D70-C70)/C70),".",(D70-C70)/C70)</f>
        <v>-0.42052565707133915</v>
      </c>
      <c r="G36" s="214"/>
      <c r="H36" s="579">
        <v>50002</v>
      </c>
      <c r="I36" s="579">
        <v>50710</v>
      </c>
      <c r="J36" s="201">
        <f>I36/I$41</f>
        <v>0.35457819109883576</v>
      </c>
      <c r="K36" s="407">
        <f t="shared" ref="K36:K38" si="9">IF(ISERROR((D70-C70)/C70),".",(D70-C70)/C70)</f>
        <v>-0.42052565707133915</v>
      </c>
    </row>
    <row r="37" spans="1:11" s="36" customFormat="1" ht="15" customHeight="1" x14ac:dyDescent="0.25">
      <c r="A37" s="820"/>
      <c r="B37" s="141" t="s">
        <v>71</v>
      </c>
      <c r="C37" s="580">
        <v>12364</v>
      </c>
      <c r="D37" s="580">
        <v>11056</v>
      </c>
      <c r="E37" s="107">
        <f t="shared" ref="E37:E41" si="10">D37/D$41</f>
        <v>0.21750078690588606</v>
      </c>
      <c r="F37" s="211">
        <f t="shared" si="8"/>
        <v>0.1048780487804878</v>
      </c>
      <c r="G37" s="29"/>
      <c r="H37" s="581">
        <v>30854</v>
      </c>
      <c r="I37" s="581">
        <v>30069</v>
      </c>
      <c r="J37" s="107">
        <f t="shared" ref="J37:J41" si="11">I37/I$41</f>
        <v>0.21025067300632802</v>
      </c>
      <c r="K37" s="211">
        <f t="shared" si="9"/>
        <v>0.1048780487804878</v>
      </c>
    </row>
    <row r="38" spans="1:11" s="36" customFormat="1" ht="15" customHeight="1" x14ac:dyDescent="0.25">
      <c r="A38" s="820"/>
      <c r="B38" s="141" t="s">
        <v>72</v>
      </c>
      <c r="C38" s="580">
        <v>9343</v>
      </c>
      <c r="D38" s="580">
        <v>6249</v>
      </c>
      <c r="E38" s="107">
        <f t="shared" si="10"/>
        <v>0.12293437204910293</v>
      </c>
      <c r="F38" s="211">
        <f t="shared" si="8"/>
        <v>-0.10526315789473684</v>
      </c>
      <c r="G38" s="29"/>
      <c r="H38" s="581">
        <v>25391</v>
      </c>
      <c r="I38" s="581">
        <v>23265</v>
      </c>
      <c r="J38" s="107">
        <f t="shared" si="11"/>
        <v>0.16267524385553964</v>
      </c>
      <c r="K38" s="211">
        <f t="shared" si="9"/>
        <v>-0.10526315789473684</v>
      </c>
    </row>
    <row r="39" spans="1:11" s="36" customFormat="1" ht="15" customHeight="1" x14ac:dyDescent="0.25">
      <c r="A39" s="820"/>
      <c r="B39" s="141" t="s">
        <v>92</v>
      </c>
      <c r="C39" s="580">
        <v>0</v>
      </c>
      <c r="D39" s="580">
        <v>4286</v>
      </c>
      <c r="E39" s="107">
        <f t="shared" ref="E39" si="12">D39/D$41</f>
        <v>8.431696569090337E-2</v>
      </c>
      <c r="F39" s="211" t="str">
        <f>IF(ISERROR((D73-C73)/C73),".",(D73-C73)/C73)</f>
        <v>.</v>
      </c>
      <c r="G39" s="29"/>
      <c r="H39" s="581">
        <v>0</v>
      </c>
      <c r="I39" s="581">
        <v>12291</v>
      </c>
      <c r="J39" s="107">
        <f t="shared" ref="J39" si="13">I39/I$41</f>
        <v>8.5942034052372135E-2</v>
      </c>
      <c r="K39" s="211" t="str">
        <f>IF(ISERROR((D73-C73)/C73),".",(D73-C73)/C73)</f>
        <v>.</v>
      </c>
    </row>
    <row r="40" spans="1:11" s="36" customFormat="1" ht="15" customHeight="1" x14ac:dyDescent="0.25">
      <c r="A40" s="820"/>
      <c r="B40" s="141" t="s">
        <v>73</v>
      </c>
      <c r="C40" s="580">
        <v>8719</v>
      </c>
      <c r="D40" s="580">
        <v>10371</v>
      </c>
      <c r="E40" s="107">
        <f t="shared" si="10"/>
        <v>0.20402502360717659</v>
      </c>
      <c r="F40" s="211">
        <f t="shared" ref="F40" si="14">IF(ISERROR((D74-C74)/C74),".",(D74-C74)/C74)</f>
        <v>-0.3987878787878788</v>
      </c>
      <c r="G40" s="29"/>
      <c r="H40" s="581">
        <v>24404</v>
      </c>
      <c r="I40" s="581">
        <v>26680</v>
      </c>
      <c r="J40" s="107">
        <f t="shared" si="11"/>
        <v>0.18655385798692445</v>
      </c>
      <c r="K40" s="211">
        <f t="shared" ref="K40" si="15">IF(ISERROR((D74-C74)/C74),".",(D74-C74)/C74)</f>
        <v>-0.3987878787878788</v>
      </c>
    </row>
    <row r="41" spans="1:11" s="36" customFormat="1" ht="15" customHeight="1" x14ac:dyDescent="0.25">
      <c r="A41" s="820"/>
      <c r="B41" s="144" t="s">
        <v>106</v>
      </c>
      <c r="C41" s="582">
        <v>48776</v>
      </c>
      <c r="D41" s="582">
        <v>50832</v>
      </c>
      <c r="E41" s="412">
        <f t="shared" si="10"/>
        <v>1</v>
      </c>
      <c r="F41" s="401">
        <f t="shared" si="1"/>
        <v>4.2151877972773498E-2</v>
      </c>
      <c r="G41" s="204"/>
      <c r="H41" s="583">
        <v>130651</v>
      </c>
      <c r="I41" s="583">
        <v>143015</v>
      </c>
      <c r="J41" s="412">
        <f t="shared" si="11"/>
        <v>1</v>
      </c>
      <c r="K41" s="401">
        <f t="shared" si="3"/>
        <v>9.4633795378527522E-2</v>
      </c>
    </row>
    <row r="42" spans="1:11" s="36" customFormat="1" ht="15" customHeight="1" x14ac:dyDescent="0.25">
      <c r="A42" s="820" t="s">
        <v>74</v>
      </c>
      <c r="B42" s="198" t="s">
        <v>156</v>
      </c>
      <c r="C42" s="584">
        <v>10494</v>
      </c>
      <c r="D42" s="584">
        <v>9745</v>
      </c>
      <c r="E42" s="201">
        <f>D42/D$45</f>
        <v>0.27702760326349601</v>
      </c>
      <c r="F42" s="407">
        <f t="shared" si="1"/>
        <v>-7.137411854392986E-2</v>
      </c>
      <c r="G42" s="214"/>
      <c r="H42" s="585">
        <v>25936</v>
      </c>
      <c r="I42" s="585">
        <v>25531</v>
      </c>
      <c r="J42" s="201">
        <f>I42/I$45</f>
        <v>0.27135811916757008</v>
      </c>
      <c r="K42" s="407">
        <f t="shared" si="3"/>
        <v>-1.5615360888340531E-2</v>
      </c>
    </row>
    <row r="43" spans="1:11" s="36" customFormat="1" ht="15" customHeight="1" x14ac:dyDescent="0.25">
      <c r="A43" s="820"/>
      <c r="B43" s="141" t="s">
        <v>75</v>
      </c>
      <c r="C43" s="586">
        <v>11027</v>
      </c>
      <c r="D43" s="586">
        <v>11364</v>
      </c>
      <c r="E43" s="107">
        <f t="shared" ref="E43:E45" si="16">D43/D$45</f>
        <v>0.3230519942007562</v>
      </c>
      <c r="F43" s="211">
        <f t="shared" si="1"/>
        <v>3.0561349415072096E-2</v>
      </c>
      <c r="G43" s="29"/>
      <c r="H43" s="587">
        <v>29417</v>
      </c>
      <c r="I43" s="587">
        <v>30739</v>
      </c>
      <c r="J43" s="107">
        <f t="shared" ref="J43:J45" si="17">I43/I$45</f>
        <v>0.32671173181982444</v>
      </c>
      <c r="K43" s="211">
        <f t="shared" si="3"/>
        <v>4.494000067987898E-2</v>
      </c>
    </row>
    <row r="44" spans="1:11" s="36" customFormat="1" ht="15" customHeight="1" x14ac:dyDescent="0.25">
      <c r="A44" s="820"/>
      <c r="B44" s="141" t="s">
        <v>76</v>
      </c>
      <c r="C44" s="586">
        <v>15219</v>
      </c>
      <c r="D44" s="586">
        <v>14068</v>
      </c>
      <c r="E44" s="107">
        <f t="shared" si="16"/>
        <v>0.39992040253574779</v>
      </c>
      <c r="F44" s="211">
        <f t="shared" si="1"/>
        <v>-7.5629147775806552E-2</v>
      </c>
      <c r="G44" s="29"/>
      <c r="H44" s="587">
        <v>37846</v>
      </c>
      <c r="I44" s="587">
        <v>37816</v>
      </c>
      <c r="J44" s="107">
        <f t="shared" si="17"/>
        <v>0.40193014901260549</v>
      </c>
      <c r="K44" s="211">
        <f t="shared" si="3"/>
        <v>-7.9268614913068753E-4</v>
      </c>
    </row>
    <row r="45" spans="1:11" s="36" customFormat="1" ht="15" customHeight="1" x14ac:dyDescent="0.25">
      <c r="A45" s="820"/>
      <c r="B45" s="144" t="s">
        <v>107</v>
      </c>
      <c r="C45" s="588">
        <v>36740</v>
      </c>
      <c r="D45" s="588">
        <v>35177</v>
      </c>
      <c r="E45" s="412">
        <f t="shared" si="16"/>
        <v>1</v>
      </c>
      <c r="F45" s="401">
        <f t="shared" si="1"/>
        <v>-4.2542188350571587E-2</v>
      </c>
      <c r="G45" s="204"/>
      <c r="H45" s="589">
        <v>93199</v>
      </c>
      <c r="I45" s="589">
        <v>94086</v>
      </c>
      <c r="J45" s="412">
        <f t="shared" si="17"/>
        <v>1</v>
      </c>
      <c r="K45" s="401">
        <f t="shared" si="3"/>
        <v>9.5172694985997709E-3</v>
      </c>
    </row>
    <row r="46" spans="1:11" s="36" customFormat="1" ht="15" customHeight="1" x14ac:dyDescent="0.25">
      <c r="A46" s="820" t="s">
        <v>77</v>
      </c>
      <c r="B46" s="197" t="s">
        <v>78</v>
      </c>
      <c r="C46" s="590">
        <v>21629</v>
      </c>
      <c r="D46" s="590">
        <v>14754</v>
      </c>
      <c r="E46" s="201">
        <f>D46/D$47</f>
        <v>1</v>
      </c>
      <c r="F46" s="407">
        <f t="shared" si="1"/>
        <v>-0.31786028017938878</v>
      </c>
      <c r="G46" s="214"/>
      <c r="H46" s="591">
        <v>41901</v>
      </c>
      <c r="I46" s="591">
        <v>36367</v>
      </c>
      <c r="J46" s="201">
        <f>I46/I$47</f>
        <v>1</v>
      </c>
      <c r="K46" s="407">
        <f t="shared" si="3"/>
        <v>-0.13207322020954154</v>
      </c>
    </row>
    <row r="47" spans="1:11" s="36" customFormat="1" ht="15" customHeight="1" x14ac:dyDescent="0.25">
      <c r="A47" s="820"/>
      <c r="B47" s="144" t="s">
        <v>108</v>
      </c>
      <c r="C47" s="592">
        <v>21629</v>
      </c>
      <c r="D47" s="592">
        <v>14754</v>
      </c>
      <c r="E47" s="412">
        <f>D47/D$47</f>
        <v>1</v>
      </c>
      <c r="F47" s="401">
        <f t="shared" si="1"/>
        <v>-0.31786028017938878</v>
      </c>
      <c r="G47" s="204"/>
      <c r="H47" s="593">
        <v>41901</v>
      </c>
      <c r="I47" s="593">
        <v>36367</v>
      </c>
      <c r="J47" s="412">
        <f>I47/I$47</f>
        <v>1</v>
      </c>
      <c r="K47" s="401">
        <f t="shared" si="3"/>
        <v>-0.13207322020954154</v>
      </c>
    </row>
    <row r="48" spans="1:11" s="36" customFormat="1" ht="15" customHeight="1" x14ac:dyDescent="0.25">
      <c r="A48" s="820" t="s">
        <v>79</v>
      </c>
      <c r="B48" s="197" t="s">
        <v>222</v>
      </c>
      <c r="C48" s="199">
        <v>10</v>
      </c>
      <c r="D48" s="199">
        <v>8</v>
      </c>
      <c r="E48" s="201">
        <f>D48/D$50</f>
        <v>1.3449899125756557E-3</v>
      </c>
      <c r="F48" s="407">
        <f t="shared" si="1"/>
        <v>-0.2</v>
      </c>
      <c r="G48" s="202"/>
      <c r="H48" s="594">
        <v>18</v>
      </c>
      <c r="I48" s="594">
        <v>19</v>
      </c>
      <c r="J48" s="201">
        <f>I48/I$50</f>
        <v>1.2982576016399043E-3</v>
      </c>
      <c r="K48" s="407">
        <f t="shared" si="3"/>
        <v>5.5555555555555552E-2</v>
      </c>
    </row>
    <row r="49" spans="1:11" s="36" customFormat="1" ht="15" customHeight="1" x14ac:dyDescent="0.25">
      <c r="A49" s="820"/>
      <c r="B49" s="141" t="s">
        <v>223</v>
      </c>
      <c r="C49" s="169">
        <v>6212</v>
      </c>
      <c r="D49" s="169">
        <v>5940</v>
      </c>
      <c r="E49" s="107">
        <f t="shared" ref="E49:E50" si="18">D49/D$50</f>
        <v>0.9986550100874243</v>
      </c>
      <c r="F49" s="211">
        <f t="shared" si="1"/>
        <v>-4.3786220218931103E-2</v>
      </c>
      <c r="G49" s="29"/>
      <c r="H49" s="595">
        <v>13769</v>
      </c>
      <c r="I49" s="595">
        <v>14616</v>
      </c>
      <c r="J49" s="107">
        <f t="shared" ref="J49:J50" si="19">I49/I$50</f>
        <v>0.99870174239836007</v>
      </c>
      <c r="K49" s="211">
        <f t="shared" si="3"/>
        <v>6.1514997458057954E-2</v>
      </c>
    </row>
    <row r="50" spans="1:11" s="36" customFormat="1" ht="15" customHeight="1" x14ac:dyDescent="0.25">
      <c r="A50" s="820"/>
      <c r="B50" s="144" t="s">
        <v>109</v>
      </c>
      <c r="C50" s="203">
        <v>6222</v>
      </c>
      <c r="D50" s="203">
        <v>5948</v>
      </c>
      <c r="E50" s="412">
        <f t="shared" si="18"/>
        <v>1</v>
      </c>
      <c r="F50" s="401">
        <f t="shared" si="1"/>
        <v>-4.4037287045965927E-2</v>
      </c>
      <c r="G50" s="204"/>
      <c r="H50" s="596">
        <v>13787</v>
      </c>
      <c r="I50" s="596">
        <v>14635</v>
      </c>
      <c r="J50" s="412">
        <f t="shared" si="19"/>
        <v>1</v>
      </c>
      <c r="K50" s="401">
        <f t="shared" si="3"/>
        <v>6.1507216943497499E-2</v>
      </c>
    </row>
    <row r="51" spans="1:11" s="36" customFormat="1" ht="15" customHeight="1" x14ac:dyDescent="0.25">
      <c r="A51" s="820" t="s">
        <v>80</v>
      </c>
      <c r="B51" s="197" t="s">
        <v>81</v>
      </c>
      <c r="C51" s="205">
        <v>7738</v>
      </c>
      <c r="D51" s="205">
        <v>9320</v>
      </c>
      <c r="E51" s="201">
        <f>D51/D$53</f>
        <v>0.60343153123988347</v>
      </c>
      <c r="F51" s="407">
        <f t="shared" si="1"/>
        <v>0.20444559317653141</v>
      </c>
      <c r="G51" s="214"/>
      <c r="H51" s="597">
        <v>24371</v>
      </c>
      <c r="I51" s="597">
        <v>24686</v>
      </c>
      <c r="J51" s="201">
        <f>I51/I$53</f>
        <v>0.60221506635441058</v>
      </c>
      <c r="K51" s="407">
        <f t="shared" si="3"/>
        <v>1.2925197981207172E-2</v>
      </c>
    </row>
    <row r="52" spans="1:11" s="36" customFormat="1" ht="15" customHeight="1" x14ac:dyDescent="0.25">
      <c r="A52" s="820"/>
      <c r="B52" s="141" t="s">
        <v>82</v>
      </c>
      <c r="C52" s="111">
        <v>6392</v>
      </c>
      <c r="D52" s="111">
        <v>6125</v>
      </c>
      <c r="E52" s="107">
        <f t="shared" ref="E52:E53" si="20">D52/D$53</f>
        <v>0.39656846876011653</v>
      </c>
      <c r="F52" s="211">
        <f t="shared" si="1"/>
        <v>-4.1770963704630786E-2</v>
      </c>
      <c r="G52" s="29"/>
      <c r="H52" s="598">
        <v>16347</v>
      </c>
      <c r="I52" s="598">
        <v>16306</v>
      </c>
      <c r="J52" s="107">
        <f t="shared" ref="J52:J53" si="21">I52/I$53</f>
        <v>0.39778493364558937</v>
      </c>
      <c r="K52" s="211">
        <f t="shared" si="3"/>
        <v>-2.5081054627760445E-3</v>
      </c>
    </row>
    <row r="53" spans="1:11" s="36" customFormat="1" ht="15" customHeight="1" x14ac:dyDescent="0.25">
      <c r="A53" s="820"/>
      <c r="B53" s="144" t="s">
        <v>110</v>
      </c>
      <c r="C53" s="206">
        <v>14130</v>
      </c>
      <c r="D53" s="206">
        <v>15445</v>
      </c>
      <c r="E53" s="412">
        <f t="shared" si="20"/>
        <v>1</v>
      </c>
      <c r="F53" s="401">
        <f t="shared" si="1"/>
        <v>9.3064401981599432E-2</v>
      </c>
      <c r="G53" s="204"/>
      <c r="H53" s="599">
        <v>40718</v>
      </c>
      <c r="I53" s="599">
        <v>40992</v>
      </c>
      <c r="J53" s="412">
        <f t="shared" si="21"/>
        <v>1</v>
      </c>
      <c r="K53" s="401">
        <f t="shared" si="3"/>
        <v>6.7292106685004176E-3</v>
      </c>
    </row>
    <row r="54" spans="1:11" s="36" customFormat="1" ht="15" customHeight="1" x14ac:dyDescent="0.25">
      <c r="A54" s="820" t="s">
        <v>83</v>
      </c>
      <c r="B54" s="197" t="s">
        <v>144</v>
      </c>
      <c r="C54" s="600">
        <v>11840</v>
      </c>
      <c r="D54" s="600">
        <v>11938</v>
      </c>
      <c r="E54" s="201">
        <f>D54/D$55</f>
        <v>1</v>
      </c>
      <c r="F54" s="407">
        <f t="shared" si="1"/>
        <v>8.2770270270270275E-3</v>
      </c>
      <c r="G54" s="214"/>
      <c r="H54" s="601">
        <v>32381</v>
      </c>
      <c r="I54" s="601">
        <v>32788</v>
      </c>
      <c r="J54" s="201">
        <f>I54/I$55</f>
        <v>1</v>
      </c>
      <c r="K54" s="407">
        <f t="shared" si="3"/>
        <v>1.2569099163089466E-2</v>
      </c>
    </row>
    <row r="55" spans="1:11" s="36" customFormat="1" ht="15" customHeight="1" x14ac:dyDescent="0.25">
      <c r="A55" s="820"/>
      <c r="B55" s="144" t="s">
        <v>111</v>
      </c>
      <c r="C55" s="602">
        <v>11840</v>
      </c>
      <c r="D55" s="602">
        <v>11938</v>
      </c>
      <c r="E55" s="412">
        <f>D55/D$55</f>
        <v>1</v>
      </c>
      <c r="F55" s="401">
        <f t="shared" si="1"/>
        <v>8.2770270270270275E-3</v>
      </c>
      <c r="G55" s="204"/>
      <c r="H55" s="603">
        <v>32381</v>
      </c>
      <c r="I55" s="603">
        <v>32788</v>
      </c>
      <c r="J55" s="412">
        <f>I55/I$55</f>
        <v>1</v>
      </c>
      <c r="K55" s="401">
        <f t="shared" si="3"/>
        <v>1.2569099163089466E-2</v>
      </c>
    </row>
    <row r="56" spans="1:11" s="36" customFormat="1" ht="15" customHeight="1" x14ac:dyDescent="0.25">
      <c r="A56" s="314" t="s">
        <v>122</v>
      </c>
      <c r="B56" s="208"/>
      <c r="C56" s="604">
        <v>551611</v>
      </c>
      <c r="D56" s="604">
        <v>529316</v>
      </c>
      <c r="E56" s="412">
        <f>D56/D$56</f>
        <v>1</v>
      </c>
      <c r="F56" s="401">
        <f t="shared" si="1"/>
        <v>-4.0417975711144263E-2</v>
      </c>
      <c r="G56" s="605"/>
      <c r="H56" s="606">
        <v>1452538</v>
      </c>
      <c r="I56" s="606">
        <v>1453751</v>
      </c>
      <c r="J56" s="412">
        <f>I56/I$56</f>
        <v>1</v>
      </c>
      <c r="K56" s="401">
        <f t="shared" si="3"/>
        <v>8.3509002862575718E-4</v>
      </c>
    </row>
    <row r="57" spans="1:11" s="36" customFormat="1" ht="15" customHeight="1" x14ac:dyDescent="0.25">
      <c r="A57" s="780"/>
      <c r="C57" s="778"/>
      <c r="D57" s="778"/>
      <c r="E57" s="436"/>
      <c r="F57" s="664"/>
      <c r="G57" s="29"/>
      <c r="H57" s="779"/>
      <c r="I57" s="779"/>
      <c r="J57" s="436"/>
      <c r="K57" s="664"/>
    </row>
    <row r="58" spans="1:11" ht="15" customHeight="1" x14ac:dyDescent="0.25">
      <c r="A58" s="140" t="s">
        <v>224</v>
      </c>
      <c r="C58" s="562"/>
      <c r="D58" s="562"/>
      <c r="E58" s="162"/>
      <c r="F58" s="170"/>
      <c r="G58" s="562"/>
      <c r="H58" s="562"/>
      <c r="I58" s="562"/>
      <c r="J58" s="162"/>
      <c r="K58" s="170"/>
    </row>
    <row r="59" spans="1:11" ht="15" customHeight="1" x14ac:dyDescent="0.25">
      <c r="B59" s="800" t="s">
        <v>246</v>
      </c>
      <c r="C59" s="823" t="s">
        <v>0</v>
      </c>
      <c r="D59" s="823"/>
      <c r="E59" s="823"/>
      <c r="F59" s="823"/>
      <c r="G59" s="607"/>
      <c r="H59" s="823" t="s">
        <v>1</v>
      </c>
      <c r="I59" s="823"/>
      <c r="J59" s="823"/>
      <c r="K59" s="823"/>
    </row>
    <row r="60" spans="1:11" ht="15" customHeight="1" x14ac:dyDescent="0.25">
      <c r="B60" s="801"/>
      <c r="C60" s="608">
        <v>2020</v>
      </c>
      <c r="D60" s="824">
        <v>2021</v>
      </c>
      <c r="E60" s="824"/>
      <c r="F60" s="825" t="s">
        <v>270</v>
      </c>
      <c r="G60" s="609"/>
      <c r="H60" s="608">
        <v>2020</v>
      </c>
      <c r="I60" s="824">
        <v>2021</v>
      </c>
      <c r="J60" s="824"/>
      <c r="K60" s="825" t="s">
        <v>270</v>
      </c>
    </row>
    <row r="61" spans="1:11" ht="15" customHeight="1" x14ac:dyDescent="0.25">
      <c r="A61" s="192" t="s">
        <v>245</v>
      </c>
      <c r="B61" s="822"/>
      <c r="C61" s="610" t="s">
        <v>97</v>
      </c>
      <c r="D61" s="610" t="s">
        <v>97</v>
      </c>
      <c r="E61" s="611" t="s">
        <v>98</v>
      </c>
      <c r="F61" s="826"/>
      <c r="G61" s="610"/>
      <c r="H61" s="610" t="s">
        <v>97</v>
      </c>
      <c r="I61" s="610" t="s">
        <v>97</v>
      </c>
      <c r="J61" s="611" t="s">
        <v>98</v>
      </c>
      <c r="K61" s="826"/>
    </row>
    <row r="62" spans="1:11" ht="15" customHeight="1" x14ac:dyDescent="0.25">
      <c r="A62" s="821" t="s">
        <v>52</v>
      </c>
      <c r="B62" s="197" t="s">
        <v>180</v>
      </c>
      <c r="C62" s="612">
        <v>655</v>
      </c>
      <c r="D62" s="612">
        <v>633</v>
      </c>
      <c r="E62" s="201">
        <f>D62/D$106</f>
        <v>2.0062119675456389E-2</v>
      </c>
      <c r="F62" s="407">
        <f t="shared" ref="F62:F119" si="22">IF(ISERROR((D62-C62)/C62),".",(D62-C62)/C62)</f>
        <v>-3.3587786259541987E-2</v>
      </c>
      <c r="G62" s="202"/>
      <c r="H62" s="613">
        <v>1127</v>
      </c>
      <c r="I62" s="613">
        <v>1141</v>
      </c>
      <c r="J62" s="201">
        <f>I62/I$106</f>
        <v>1.7522575096750415E-2</v>
      </c>
      <c r="K62" s="407">
        <f t="shared" ref="K62:K119" si="23">IF(ISERROR((I62-H62)/H62),".",(I62-H62)/H62)</f>
        <v>1.2422360248447204E-2</v>
      </c>
    </row>
    <row r="63" spans="1:11" ht="15" customHeight="1" x14ac:dyDescent="0.25">
      <c r="A63" s="821"/>
      <c r="B63" s="141" t="s">
        <v>181</v>
      </c>
      <c r="C63" s="614">
        <v>887</v>
      </c>
      <c r="D63" s="614">
        <v>1561</v>
      </c>
      <c r="E63" s="107">
        <f t="shared" ref="E63:E106" si="24">D63/D$106</f>
        <v>4.9473884381338741E-2</v>
      </c>
      <c r="F63" s="211">
        <f t="shared" si="22"/>
        <v>0.75986471251409249</v>
      </c>
      <c r="G63" s="28"/>
      <c r="H63" s="164">
        <v>2923</v>
      </c>
      <c r="I63" s="164">
        <v>3090</v>
      </c>
      <c r="J63" s="107">
        <f t="shared" ref="J63:J106" si="25">I63/I$106</f>
        <v>4.7453774801892008E-2</v>
      </c>
      <c r="K63" s="211">
        <f t="shared" si="23"/>
        <v>5.7133082449538145E-2</v>
      </c>
    </row>
    <row r="64" spans="1:11" s="36" customFormat="1" ht="15" customHeight="1" x14ac:dyDescent="0.25">
      <c r="A64" s="821"/>
      <c r="B64" s="141" t="s">
        <v>171</v>
      </c>
      <c r="C64" s="614">
        <v>367</v>
      </c>
      <c r="D64" s="614">
        <v>311</v>
      </c>
      <c r="E64" s="107">
        <f t="shared" si="24"/>
        <v>9.8567444219066942E-3</v>
      </c>
      <c r="F64" s="211">
        <f t="shared" si="22"/>
        <v>-0.15258855585831063</v>
      </c>
      <c r="G64" s="28"/>
      <c r="H64" s="164">
        <v>548</v>
      </c>
      <c r="I64" s="164">
        <v>612</v>
      </c>
      <c r="J64" s="107">
        <f t="shared" si="25"/>
        <v>9.3986117083358928E-3</v>
      </c>
      <c r="K64" s="211">
        <f t="shared" si="23"/>
        <v>0.11678832116788321</v>
      </c>
    </row>
    <row r="65" spans="1:11" s="36" customFormat="1" ht="15" customHeight="1" x14ac:dyDescent="0.25">
      <c r="A65" s="821"/>
      <c r="B65" s="141" t="s">
        <v>182</v>
      </c>
      <c r="C65" s="614">
        <v>70</v>
      </c>
      <c r="D65" s="614">
        <v>55</v>
      </c>
      <c r="E65" s="107">
        <f t="shared" si="24"/>
        <v>1.7431541582150101E-3</v>
      </c>
      <c r="F65" s="211">
        <f t="shared" si="22"/>
        <v>-0.21428571428571427</v>
      </c>
      <c r="G65" s="28"/>
      <c r="H65" s="164">
        <v>146</v>
      </c>
      <c r="I65" s="164">
        <v>151</v>
      </c>
      <c r="J65" s="107">
        <f t="shared" si="25"/>
        <v>2.3189385097364705E-3</v>
      </c>
      <c r="K65" s="211">
        <f t="shared" si="23"/>
        <v>3.4246575342465752E-2</v>
      </c>
    </row>
    <row r="66" spans="1:11" s="36" customFormat="1" ht="15" customHeight="1" x14ac:dyDescent="0.25">
      <c r="A66" s="821"/>
      <c r="B66" s="141" t="s">
        <v>157</v>
      </c>
      <c r="C66" s="614">
        <v>3608</v>
      </c>
      <c r="D66" s="614">
        <v>3036</v>
      </c>
      <c r="E66" s="107">
        <f t="shared" si="24"/>
        <v>9.6222109533468561E-2</v>
      </c>
      <c r="F66" s="211">
        <f t="shared" si="22"/>
        <v>-0.15853658536585366</v>
      </c>
      <c r="G66" s="28"/>
      <c r="H66" s="164">
        <v>5380</v>
      </c>
      <c r="I66" s="164">
        <v>5843</v>
      </c>
      <c r="J66" s="107">
        <f t="shared" si="25"/>
        <v>8.9732170280729773E-2</v>
      </c>
      <c r="K66" s="211">
        <f t="shared" si="23"/>
        <v>8.6059479553903348E-2</v>
      </c>
    </row>
    <row r="67" spans="1:11" s="36" customFormat="1" ht="15" customHeight="1" x14ac:dyDescent="0.25">
      <c r="A67" s="821"/>
      <c r="B67" s="141" t="s">
        <v>172</v>
      </c>
      <c r="C67" s="614">
        <v>157</v>
      </c>
      <c r="D67" s="614">
        <v>191</v>
      </c>
      <c r="E67" s="107">
        <f t="shared" si="24"/>
        <v>6.0534989858012167E-3</v>
      </c>
      <c r="F67" s="211">
        <f t="shared" si="22"/>
        <v>0.21656050955414013</v>
      </c>
      <c r="G67" s="28"/>
      <c r="H67" s="164">
        <v>366</v>
      </c>
      <c r="I67" s="164">
        <v>438</v>
      </c>
      <c r="J67" s="107">
        <f t="shared" si="25"/>
        <v>6.7264573991031393E-3</v>
      </c>
      <c r="K67" s="211">
        <f t="shared" si="23"/>
        <v>0.19672131147540983</v>
      </c>
    </row>
    <row r="68" spans="1:11" s="36" customFormat="1" ht="15" customHeight="1" x14ac:dyDescent="0.25">
      <c r="A68" s="821"/>
      <c r="B68" s="141" t="s">
        <v>233</v>
      </c>
      <c r="C68" s="614">
        <v>971</v>
      </c>
      <c r="D68" s="614">
        <v>1228</v>
      </c>
      <c r="E68" s="107">
        <f t="shared" si="24"/>
        <v>3.8919878296146043E-2</v>
      </c>
      <c r="F68" s="211">
        <f t="shared" si="22"/>
        <v>0.2646755921730175</v>
      </c>
      <c r="G68" s="28"/>
      <c r="H68" s="164">
        <v>1622</v>
      </c>
      <c r="I68" s="164">
        <v>1919</v>
      </c>
      <c r="J68" s="107">
        <f t="shared" si="25"/>
        <v>2.9470483444929051E-2</v>
      </c>
      <c r="K68" s="211">
        <f t="shared" si="23"/>
        <v>0.18310727496917387</v>
      </c>
    </row>
    <row r="69" spans="1:11" s="36" customFormat="1" ht="15" customHeight="1" x14ac:dyDescent="0.25">
      <c r="A69" s="821"/>
      <c r="B69" s="141" t="s">
        <v>158</v>
      </c>
      <c r="C69" s="614">
        <v>391</v>
      </c>
      <c r="D69" s="614">
        <v>334</v>
      </c>
      <c r="E69" s="107">
        <f t="shared" si="24"/>
        <v>1.0585699797160243E-2</v>
      </c>
      <c r="F69" s="211">
        <f t="shared" si="22"/>
        <v>-0.14578005115089515</v>
      </c>
      <c r="G69" s="28"/>
      <c r="H69" s="164">
        <v>1133</v>
      </c>
      <c r="I69" s="164">
        <v>1059</v>
      </c>
      <c r="J69" s="107">
        <f t="shared" si="25"/>
        <v>1.6263283985502794E-2</v>
      </c>
      <c r="K69" s="211">
        <f t="shared" si="23"/>
        <v>-6.5313327449249781E-2</v>
      </c>
    </row>
    <row r="70" spans="1:11" s="36" customFormat="1" ht="15" customHeight="1" x14ac:dyDescent="0.25">
      <c r="A70" s="821"/>
      <c r="B70" s="141" t="s">
        <v>252</v>
      </c>
      <c r="C70" s="614">
        <v>799</v>
      </c>
      <c r="D70" s="614">
        <v>463</v>
      </c>
      <c r="E70" s="107">
        <f t="shared" si="24"/>
        <v>1.4674188640973631E-2</v>
      </c>
      <c r="F70" s="211">
        <f t="shared" si="22"/>
        <v>-0.42052565707133915</v>
      </c>
      <c r="G70" s="28"/>
      <c r="H70" s="164">
        <v>1408</v>
      </c>
      <c r="I70" s="164">
        <v>1168</v>
      </c>
      <c r="J70" s="107">
        <f t="shared" si="25"/>
        <v>1.7937219730941704E-2</v>
      </c>
      <c r="K70" s="211">
        <f t="shared" si="23"/>
        <v>-0.17045454545454544</v>
      </c>
    </row>
    <row r="71" spans="1:11" s="36" customFormat="1" ht="15" customHeight="1" x14ac:dyDescent="0.25">
      <c r="A71" s="821"/>
      <c r="B71" s="141" t="s">
        <v>301</v>
      </c>
      <c r="C71" s="614">
        <v>410</v>
      </c>
      <c r="D71" s="614">
        <v>453</v>
      </c>
      <c r="E71" s="107">
        <f t="shared" si="24"/>
        <v>1.4357251521298174E-2</v>
      </c>
      <c r="F71" s="211">
        <f t="shared" si="22"/>
        <v>0.1048780487804878</v>
      </c>
      <c r="G71" s="28"/>
      <c r="H71" s="164">
        <v>1179</v>
      </c>
      <c r="I71" s="164">
        <v>1256</v>
      </c>
      <c r="J71" s="107">
        <f t="shared" si="25"/>
        <v>1.9288654094231833E-2</v>
      </c>
      <c r="K71" s="211">
        <f t="shared" si="23"/>
        <v>6.530958439355386E-2</v>
      </c>
    </row>
    <row r="72" spans="1:11" s="36" customFormat="1" ht="15" customHeight="1" x14ac:dyDescent="0.25">
      <c r="A72" s="821"/>
      <c r="B72" s="141" t="s">
        <v>183</v>
      </c>
      <c r="C72" s="614">
        <v>76</v>
      </c>
      <c r="D72" s="614">
        <v>68</v>
      </c>
      <c r="E72" s="107">
        <f t="shared" si="24"/>
        <v>2.1551724137931034E-3</v>
      </c>
      <c r="F72" s="211">
        <f t="shared" si="22"/>
        <v>-0.10526315789473684</v>
      </c>
      <c r="G72" s="28"/>
      <c r="H72" s="164">
        <v>121</v>
      </c>
      <c r="I72" s="164">
        <v>157</v>
      </c>
      <c r="J72" s="107">
        <f t="shared" si="25"/>
        <v>2.4110817617789791E-3</v>
      </c>
      <c r="K72" s="211">
        <f t="shared" si="23"/>
        <v>0.2975206611570248</v>
      </c>
    </row>
    <row r="73" spans="1:11" s="36" customFormat="1" ht="15" customHeight="1" x14ac:dyDescent="0.25">
      <c r="A73" s="821"/>
      <c r="B73" s="141" t="s">
        <v>300</v>
      </c>
      <c r="C73" s="614">
        <v>0</v>
      </c>
      <c r="D73" s="614">
        <v>546</v>
      </c>
      <c r="E73" s="107">
        <f t="shared" ref="E73" si="26">D73/D$106</f>
        <v>1.7304766734279917E-2</v>
      </c>
      <c r="F73" s="211" t="str">
        <f t="shared" si="22"/>
        <v>.</v>
      </c>
      <c r="G73" s="28"/>
      <c r="H73" s="164">
        <v>0</v>
      </c>
      <c r="I73" s="164">
        <v>605</v>
      </c>
      <c r="J73" s="107">
        <f t="shared" ref="J73" si="27">I73/I$106</f>
        <v>9.2911112476196326E-3</v>
      </c>
      <c r="K73" s="211" t="str">
        <f t="shared" si="23"/>
        <v>.</v>
      </c>
    </row>
    <row r="74" spans="1:11" s="36" customFormat="1" ht="15" customHeight="1" x14ac:dyDescent="0.25">
      <c r="A74" s="821"/>
      <c r="B74" s="141" t="s">
        <v>173</v>
      </c>
      <c r="C74" s="614">
        <v>825</v>
      </c>
      <c r="D74" s="614">
        <v>496</v>
      </c>
      <c r="E74" s="107">
        <f t="shared" si="24"/>
        <v>1.5720081135902637E-2</v>
      </c>
      <c r="F74" s="211">
        <f t="shared" si="22"/>
        <v>-0.3987878787878788</v>
      </c>
      <c r="G74" s="28"/>
      <c r="H74" s="164">
        <v>1670</v>
      </c>
      <c r="I74" s="164">
        <v>1683</v>
      </c>
      <c r="J74" s="107">
        <f t="shared" si="25"/>
        <v>2.5846182197923704E-2</v>
      </c>
      <c r="K74" s="211">
        <f t="shared" si="23"/>
        <v>7.784431137724551E-3</v>
      </c>
    </row>
    <row r="75" spans="1:11" s="36" customFormat="1" ht="15" customHeight="1" x14ac:dyDescent="0.25">
      <c r="A75" s="821"/>
      <c r="B75" s="141" t="s">
        <v>236</v>
      </c>
      <c r="C75" s="614">
        <v>110</v>
      </c>
      <c r="D75" s="614">
        <v>171</v>
      </c>
      <c r="E75" s="107">
        <f t="shared" si="24"/>
        <v>5.419624746450304E-3</v>
      </c>
      <c r="F75" s="211">
        <f t="shared" si="22"/>
        <v>0.55454545454545456</v>
      </c>
      <c r="G75" s="29"/>
      <c r="H75" s="164">
        <v>164</v>
      </c>
      <c r="I75" s="164">
        <v>227</v>
      </c>
      <c r="J75" s="107">
        <f t="shared" si="25"/>
        <v>3.4860863689415811E-3</v>
      </c>
      <c r="K75" s="211">
        <f t="shared" si="23"/>
        <v>0.38414634146341464</v>
      </c>
    </row>
    <row r="76" spans="1:11" s="36" customFormat="1" ht="15" customHeight="1" x14ac:dyDescent="0.25">
      <c r="A76" s="821"/>
      <c r="B76" s="141" t="s">
        <v>242</v>
      </c>
      <c r="C76" s="614">
        <v>11</v>
      </c>
      <c r="D76" s="614">
        <v>41</v>
      </c>
      <c r="E76" s="107">
        <f t="shared" si="24"/>
        <v>1.2994421906693712E-3</v>
      </c>
      <c r="F76" s="211">
        <f t="shared" si="22"/>
        <v>2.7272727272727271</v>
      </c>
      <c r="G76" s="28"/>
      <c r="H76" s="164">
        <v>19</v>
      </c>
      <c r="I76" s="164">
        <v>46</v>
      </c>
      <c r="J76" s="107">
        <f t="shared" si="25"/>
        <v>7.0643159899256712E-4</v>
      </c>
      <c r="K76" s="211">
        <f t="shared" si="23"/>
        <v>1.4210526315789473</v>
      </c>
    </row>
    <row r="77" spans="1:11" s="36" customFormat="1" ht="15" customHeight="1" x14ac:dyDescent="0.25">
      <c r="A77" s="821"/>
      <c r="B77" s="141" t="s">
        <v>184</v>
      </c>
      <c r="C77" s="614">
        <v>1050</v>
      </c>
      <c r="D77" s="614">
        <v>687</v>
      </c>
      <c r="E77" s="107">
        <f t="shared" si="24"/>
        <v>2.1773580121703853E-2</v>
      </c>
      <c r="F77" s="211">
        <f t="shared" si="22"/>
        <v>-0.3457142857142857</v>
      </c>
      <c r="G77" s="28"/>
      <c r="H77" s="164">
        <v>1850</v>
      </c>
      <c r="I77" s="164">
        <v>1468</v>
      </c>
      <c r="J77" s="107">
        <f t="shared" si="25"/>
        <v>2.2544382333067142E-2</v>
      </c>
      <c r="K77" s="211">
        <f t="shared" si="23"/>
        <v>-0.20648648648648649</v>
      </c>
    </row>
    <row r="78" spans="1:11" s="36" customFormat="1" ht="15" customHeight="1" x14ac:dyDescent="0.25">
      <c r="A78" s="821"/>
      <c r="B78" s="141" t="s">
        <v>185</v>
      </c>
      <c r="C78" s="614">
        <v>1448</v>
      </c>
      <c r="D78" s="614">
        <v>1663</v>
      </c>
      <c r="E78" s="107">
        <f t="shared" si="24"/>
        <v>5.2706643002028396E-2</v>
      </c>
      <c r="F78" s="211">
        <f t="shared" si="22"/>
        <v>0.14848066298342541</v>
      </c>
      <c r="G78" s="28"/>
      <c r="H78" s="164">
        <v>2710</v>
      </c>
      <c r="I78" s="164">
        <v>2898</v>
      </c>
      <c r="J78" s="107">
        <f t="shared" si="25"/>
        <v>4.4505190736531725E-2</v>
      </c>
      <c r="K78" s="211">
        <f t="shared" si="23"/>
        <v>6.9372693726937273E-2</v>
      </c>
    </row>
    <row r="79" spans="1:11" s="36" customFormat="1" ht="15" customHeight="1" x14ac:dyDescent="0.25">
      <c r="A79" s="821"/>
      <c r="B79" s="141" t="s">
        <v>226</v>
      </c>
      <c r="C79" s="614">
        <v>2166</v>
      </c>
      <c r="D79" s="614">
        <v>1461</v>
      </c>
      <c r="E79" s="107">
        <f t="shared" si="24"/>
        <v>4.630451318458418E-2</v>
      </c>
      <c r="F79" s="211">
        <f t="shared" si="22"/>
        <v>-0.32548476454293629</v>
      </c>
      <c r="G79" s="28"/>
      <c r="H79" s="164">
        <v>4692</v>
      </c>
      <c r="I79" s="164">
        <v>4063</v>
      </c>
      <c r="J79" s="107">
        <f t="shared" si="25"/>
        <v>6.2396338841452174E-2</v>
      </c>
      <c r="K79" s="211">
        <f t="shared" si="23"/>
        <v>-0.13405797101449277</v>
      </c>
    </row>
    <row r="80" spans="1:11" s="36" customFormat="1" ht="15" customHeight="1" x14ac:dyDescent="0.25">
      <c r="A80" s="821"/>
      <c r="B80" s="141" t="s">
        <v>186</v>
      </c>
      <c r="C80" s="614">
        <v>2175</v>
      </c>
      <c r="D80" s="614">
        <v>1668</v>
      </c>
      <c r="E80" s="107">
        <f t="shared" si="24"/>
        <v>5.2865111561866122E-2</v>
      </c>
      <c r="F80" s="211">
        <f t="shared" si="22"/>
        <v>-0.23310344827586207</v>
      </c>
      <c r="G80" s="28"/>
      <c r="H80" s="164">
        <v>4332</v>
      </c>
      <c r="I80" s="164">
        <v>4222</v>
      </c>
      <c r="J80" s="107">
        <f t="shared" si="25"/>
        <v>6.4838135020578655E-2</v>
      </c>
      <c r="K80" s="211">
        <f t="shared" si="23"/>
        <v>-2.5392428439519853E-2</v>
      </c>
    </row>
    <row r="81" spans="1:11" s="36" customFormat="1" ht="15" customHeight="1" x14ac:dyDescent="0.25">
      <c r="A81" s="821"/>
      <c r="B81" s="141" t="s">
        <v>187</v>
      </c>
      <c r="C81" s="614">
        <v>659</v>
      </c>
      <c r="D81" s="614">
        <v>294</v>
      </c>
      <c r="E81" s="107">
        <f t="shared" si="24"/>
        <v>9.3179513184584173E-3</v>
      </c>
      <c r="F81" s="211">
        <f t="shared" si="22"/>
        <v>-0.55386949924127471</v>
      </c>
      <c r="G81" s="28"/>
      <c r="H81" s="164">
        <v>1594</v>
      </c>
      <c r="I81" s="164">
        <v>1280</v>
      </c>
      <c r="J81" s="107">
        <f t="shared" si="25"/>
        <v>1.9657227102401868E-2</v>
      </c>
      <c r="K81" s="211">
        <f t="shared" si="23"/>
        <v>-0.19698870765370138</v>
      </c>
    </row>
    <row r="82" spans="1:11" s="36" customFormat="1" ht="15" customHeight="1" x14ac:dyDescent="0.25">
      <c r="A82" s="821"/>
      <c r="B82" s="141" t="s">
        <v>237</v>
      </c>
      <c r="C82" s="614">
        <v>1921</v>
      </c>
      <c r="D82" s="614">
        <v>994</v>
      </c>
      <c r="E82" s="107">
        <f t="shared" si="24"/>
        <v>3.1503549695740367E-2</v>
      </c>
      <c r="F82" s="211">
        <f t="shared" si="22"/>
        <v>-0.48256116605934407</v>
      </c>
      <c r="G82" s="28"/>
      <c r="H82" s="164">
        <v>4162</v>
      </c>
      <c r="I82" s="164">
        <v>3588</v>
      </c>
      <c r="J82" s="107">
        <f t="shared" si="25"/>
        <v>5.5101664721420238E-2</v>
      </c>
      <c r="K82" s="211">
        <f t="shared" si="23"/>
        <v>-0.13791446419990389</v>
      </c>
    </row>
    <row r="83" spans="1:11" s="36" customFormat="1" ht="15" customHeight="1" x14ac:dyDescent="0.25">
      <c r="A83" s="821"/>
      <c r="B83" s="141" t="s">
        <v>84</v>
      </c>
      <c r="C83" s="614">
        <v>270</v>
      </c>
      <c r="D83" s="614">
        <v>146</v>
      </c>
      <c r="E83" s="107">
        <f t="shared" si="24"/>
        <v>4.6272819472616637E-3</v>
      </c>
      <c r="F83" s="211">
        <f t="shared" si="22"/>
        <v>-0.45925925925925926</v>
      </c>
      <c r="G83" s="28"/>
      <c r="H83" s="164">
        <v>547</v>
      </c>
      <c r="I83" s="164">
        <v>374</v>
      </c>
      <c r="J83" s="107">
        <f t="shared" si="25"/>
        <v>5.7435960439830456E-3</v>
      </c>
      <c r="K83" s="211">
        <f t="shared" si="23"/>
        <v>-0.31627056672760512</v>
      </c>
    </row>
    <row r="84" spans="1:11" s="36" customFormat="1" ht="15" customHeight="1" x14ac:dyDescent="0.25">
      <c r="A84" s="821"/>
      <c r="B84" s="141" t="s">
        <v>188</v>
      </c>
      <c r="C84" s="614">
        <v>121</v>
      </c>
      <c r="D84" s="614">
        <v>160</v>
      </c>
      <c r="E84" s="107">
        <f t="shared" si="24"/>
        <v>5.0709939148073022E-3</v>
      </c>
      <c r="F84" s="211">
        <f t="shared" si="22"/>
        <v>0.32231404958677684</v>
      </c>
      <c r="G84" s="28"/>
      <c r="H84" s="164">
        <v>391</v>
      </c>
      <c r="I84" s="164">
        <v>424</v>
      </c>
      <c r="J84" s="107">
        <f t="shared" si="25"/>
        <v>6.5114564776706189E-3</v>
      </c>
      <c r="K84" s="211">
        <f t="shared" si="23"/>
        <v>8.4398976982097182E-2</v>
      </c>
    </row>
    <row r="85" spans="1:11" s="36" customFormat="1" ht="15" customHeight="1" x14ac:dyDescent="0.25">
      <c r="A85" s="821"/>
      <c r="B85" s="141" t="s">
        <v>189</v>
      </c>
      <c r="C85" s="614">
        <v>87</v>
      </c>
      <c r="D85" s="614">
        <v>109</v>
      </c>
      <c r="E85" s="107">
        <f t="shared" si="24"/>
        <v>3.4546146044624748E-3</v>
      </c>
      <c r="F85" s="211">
        <f t="shared" si="22"/>
        <v>0.25287356321839083</v>
      </c>
      <c r="G85" s="28"/>
      <c r="H85" s="164">
        <v>167</v>
      </c>
      <c r="I85" s="164">
        <v>197</v>
      </c>
      <c r="J85" s="107">
        <f t="shared" si="25"/>
        <v>3.0253701087290374E-3</v>
      </c>
      <c r="K85" s="211">
        <f t="shared" si="23"/>
        <v>0.17964071856287425</v>
      </c>
    </row>
    <row r="86" spans="1:11" s="36" customFormat="1" ht="15" customHeight="1" x14ac:dyDescent="0.25">
      <c r="A86" s="821"/>
      <c r="B86" s="141" t="s">
        <v>190</v>
      </c>
      <c r="C86" s="614">
        <v>60</v>
      </c>
      <c r="D86" s="614">
        <v>66</v>
      </c>
      <c r="E86" s="107">
        <f t="shared" si="24"/>
        <v>2.0917849898580121E-3</v>
      </c>
      <c r="F86" s="211">
        <f t="shared" si="22"/>
        <v>0.1</v>
      </c>
      <c r="G86" s="28"/>
      <c r="H86" s="164">
        <v>98</v>
      </c>
      <c r="I86" s="164">
        <v>107</v>
      </c>
      <c r="J86" s="107">
        <f t="shared" si="25"/>
        <v>1.6432213280914061E-3</v>
      </c>
      <c r="K86" s="211">
        <f t="shared" si="23"/>
        <v>9.1836734693877556E-2</v>
      </c>
    </row>
    <row r="87" spans="1:11" s="36" customFormat="1" ht="15" customHeight="1" x14ac:dyDescent="0.25">
      <c r="A87" s="821"/>
      <c r="B87" s="141" t="s">
        <v>159</v>
      </c>
      <c r="C87" s="614">
        <v>251</v>
      </c>
      <c r="D87" s="614">
        <v>254</v>
      </c>
      <c r="E87" s="107">
        <f t="shared" si="24"/>
        <v>8.0502028397565917E-3</v>
      </c>
      <c r="F87" s="211">
        <f t="shared" si="22"/>
        <v>1.1952191235059761E-2</v>
      </c>
      <c r="G87" s="29"/>
      <c r="H87" s="164">
        <v>564</v>
      </c>
      <c r="I87" s="164">
        <v>641</v>
      </c>
      <c r="J87" s="107">
        <f t="shared" si="25"/>
        <v>9.8439707598746845E-3</v>
      </c>
      <c r="K87" s="211">
        <f t="shared" si="23"/>
        <v>0.13652482269503546</v>
      </c>
    </row>
    <row r="88" spans="1:11" s="36" customFormat="1" ht="15" customHeight="1" x14ac:dyDescent="0.25">
      <c r="A88" s="821"/>
      <c r="B88" s="141" t="s">
        <v>191</v>
      </c>
      <c r="C88" s="614">
        <v>798</v>
      </c>
      <c r="D88" s="614">
        <v>1209</v>
      </c>
      <c r="E88" s="107">
        <f t="shared" si="24"/>
        <v>3.8317697768762676E-2</v>
      </c>
      <c r="F88" s="211">
        <f t="shared" si="22"/>
        <v>0.51503759398496241</v>
      </c>
      <c r="G88" s="28"/>
      <c r="H88" s="164">
        <v>2306</v>
      </c>
      <c r="I88" s="164">
        <v>2831</v>
      </c>
      <c r="J88" s="107">
        <f t="shared" si="25"/>
        <v>4.347625775539038E-2</v>
      </c>
      <c r="K88" s="211">
        <f t="shared" si="23"/>
        <v>0.22766695576756288</v>
      </c>
    </row>
    <row r="89" spans="1:11" s="36" customFormat="1" ht="15" customHeight="1" x14ac:dyDescent="0.25">
      <c r="A89" s="821"/>
      <c r="B89" s="141" t="s">
        <v>302</v>
      </c>
      <c r="C89" s="614">
        <v>2103</v>
      </c>
      <c r="D89" s="614">
        <v>2416</v>
      </c>
      <c r="E89" s="107">
        <f t="shared" si="24"/>
        <v>7.6572008113590259E-2</v>
      </c>
      <c r="F89" s="211">
        <f t="shared" si="22"/>
        <v>0.14883499762244412</v>
      </c>
      <c r="G89" s="28"/>
      <c r="H89" s="164">
        <v>4136</v>
      </c>
      <c r="I89" s="164">
        <v>4190</v>
      </c>
      <c r="J89" s="107">
        <f t="shared" si="25"/>
        <v>6.4346704343018618E-2</v>
      </c>
      <c r="K89" s="211">
        <f t="shared" si="23"/>
        <v>1.3056092843326886E-2</v>
      </c>
    </row>
    <row r="90" spans="1:11" s="36" customFormat="1" ht="15" customHeight="1" x14ac:dyDescent="0.25">
      <c r="A90" s="821"/>
      <c r="B90" s="141" t="s">
        <v>133</v>
      </c>
      <c r="C90" s="615">
        <v>189</v>
      </c>
      <c r="D90" s="615">
        <v>62</v>
      </c>
      <c r="E90" s="107">
        <f t="shared" si="24"/>
        <v>1.9650101419878296E-3</v>
      </c>
      <c r="F90" s="211">
        <f t="shared" si="22"/>
        <v>-0.67195767195767198</v>
      </c>
      <c r="G90" s="28"/>
      <c r="H90" s="616">
        <v>291</v>
      </c>
      <c r="I90" s="616">
        <v>162</v>
      </c>
      <c r="J90" s="107">
        <f t="shared" si="25"/>
        <v>2.4878678051477362E-3</v>
      </c>
      <c r="K90" s="211">
        <f t="shared" si="23"/>
        <v>-0.44329896907216493</v>
      </c>
    </row>
    <row r="91" spans="1:11" s="36" customFormat="1" ht="15" customHeight="1" x14ac:dyDescent="0.25">
      <c r="A91" s="821"/>
      <c r="B91" s="141" t="s">
        <v>85</v>
      </c>
      <c r="C91" s="614">
        <v>404</v>
      </c>
      <c r="D91" s="614">
        <v>372</v>
      </c>
      <c r="E91" s="107">
        <f t="shared" si="24"/>
        <v>1.1790060851926978E-2</v>
      </c>
      <c r="F91" s="211">
        <f t="shared" si="22"/>
        <v>-7.9207920792079209E-2</v>
      </c>
      <c r="G91" s="28"/>
      <c r="H91" s="164">
        <v>1130</v>
      </c>
      <c r="I91" s="164">
        <v>1023</v>
      </c>
      <c r="J91" s="107">
        <f t="shared" si="25"/>
        <v>1.5710424473247744E-2</v>
      </c>
      <c r="K91" s="211">
        <f t="shared" si="23"/>
        <v>-9.4690265486725669E-2</v>
      </c>
    </row>
    <row r="92" spans="1:11" s="36" customFormat="1" ht="15" customHeight="1" x14ac:dyDescent="0.25">
      <c r="A92" s="821"/>
      <c r="B92" s="141" t="s">
        <v>160</v>
      </c>
      <c r="C92" s="614">
        <v>225</v>
      </c>
      <c r="D92" s="614">
        <v>200</v>
      </c>
      <c r="E92" s="107">
        <f t="shared" si="24"/>
        <v>6.3387423935091277E-3</v>
      </c>
      <c r="F92" s="211">
        <f t="shared" si="22"/>
        <v>-0.1111111111111111</v>
      </c>
      <c r="G92" s="29"/>
      <c r="H92" s="164">
        <v>378</v>
      </c>
      <c r="I92" s="164">
        <v>313</v>
      </c>
      <c r="J92" s="107">
        <f t="shared" si="25"/>
        <v>4.8068063148842067E-3</v>
      </c>
      <c r="K92" s="211">
        <f t="shared" si="23"/>
        <v>-0.17195767195767195</v>
      </c>
    </row>
    <row r="93" spans="1:11" s="36" customFormat="1" ht="15" customHeight="1" x14ac:dyDescent="0.25">
      <c r="A93" s="821"/>
      <c r="B93" s="141" t="s">
        <v>149</v>
      </c>
      <c r="C93" s="614">
        <v>27</v>
      </c>
      <c r="D93" s="614">
        <v>70</v>
      </c>
      <c r="E93" s="107">
        <f t="shared" si="24"/>
        <v>2.2185598377281947E-3</v>
      </c>
      <c r="F93" s="211">
        <f t="shared" si="22"/>
        <v>1.5925925925925926</v>
      </c>
      <c r="G93" s="29"/>
      <c r="H93" s="164">
        <v>117</v>
      </c>
      <c r="I93" s="164">
        <v>157</v>
      </c>
      <c r="J93" s="107">
        <f t="shared" si="25"/>
        <v>2.4110817617789791E-3</v>
      </c>
      <c r="K93" s="211">
        <f t="shared" si="23"/>
        <v>0.34188034188034189</v>
      </c>
    </row>
    <row r="94" spans="1:11" s="36" customFormat="1" ht="15" customHeight="1" x14ac:dyDescent="0.25">
      <c r="A94" s="821"/>
      <c r="B94" s="141" t="s">
        <v>192</v>
      </c>
      <c r="C94" s="614">
        <v>1115</v>
      </c>
      <c r="D94" s="614">
        <v>1030</v>
      </c>
      <c r="E94" s="107">
        <f t="shared" si="24"/>
        <v>3.2644523326572007E-2</v>
      </c>
      <c r="F94" s="211">
        <f t="shared" si="22"/>
        <v>-7.623318385650224E-2</v>
      </c>
      <c r="G94" s="29"/>
      <c r="H94" s="164">
        <v>2598</v>
      </c>
      <c r="I94" s="164">
        <v>2564</v>
      </c>
      <c r="J94" s="107">
        <f t="shared" si="25"/>
        <v>3.9375883039498738E-2</v>
      </c>
      <c r="K94" s="211">
        <f t="shared" si="23"/>
        <v>-1.3086989992301771E-2</v>
      </c>
    </row>
    <row r="95" spans="1:11" s="36" customFormat="1" ht="15" customHeight="1" x14ac:dyDescent="0.25">
      <c r="A95" s="821"/>
      <c r="B95" s="141" t="s">
        <v>138</v>
      </c>
      <c r="C95" s="614">
        <v>52</v>
      </c>
      <c r="D95" s="614">
        <v>81</v>
      </c>
      <c r="E95" s="107">
        <f t="shared" si="24"/>
        <v>2.5671906693711969E-3</v>
      </c>
      <c r="F95" s="211">
        <f t="shared" si="22"/>
        <v>0.55769230769230771</v>
      </c>
      <c r="G95" s="29"/>
      <c r="H95" s="164">
        <v>111</v>
      </c>
      <c r="I95" s="164">
        <v>135</v>
      </c>
      <c r="J95" s="107">
        <f t="shared" si="25"/>
        <v>2.0732231709564468E-3</v>
      </c>
      <c r="K95" s="211">
        <f t="shared" si="23"/>
        <v>0.21621621621621623</v>
      </c>
    </row>
    <row r="96" spans="1:11" s="36" customFormat="1" ht="15" customHeight="1" x14ac:dyDescent="0.25">
      <c r="A96" s="821"/>
      <c r="B96" s="141" t="s">
        <v>161</v>
      </c>
      <c r="C96" s="614">
        <v>413</v>
      </c>
      <c r="D96" s="614">
        <v>370</v>
      </c>
      <c r="E96" s="107">
        <f t="shared" si="24"/>
        <v>1.1726673427991887E-2</v>
      </c>
      <c r="F96" s="211">
        <f t="shared" si="22"/>
        <v>-0.10411622276029056</v>
      </c>
      <c r="G96" s="29"/>
      <c r="H96" s="164">
        <v>781</v>
      </c>
      <c r="I96" s="164">
        <v>783</v>
      </c>
      <c r="J96" s="107">
        <f t="shared" si="25"/>
        <v>1.2024694391547392E-2</v>
      </c>
      <c r="K96" s="211">
        <f t="shared" si="23"/>
        <v>2.5608194622279128E-3</v>
      </c>
    </row>
    <row r="97" spans="1:11" s="36" customFormat="1" ht="15" customHeight="1" x14ac:dyDescent="0.25">
      <c r="A97" s="821"/>
      <c r="B97" s="141" t="s">
        <v>227</v>
      </c>
      <c r="C97" s="614">
        <v>182</v>
      </c>
      <c r="D97" s="614">
        <v>149</v>
      </c>
      <c r="E97" s="107">
        <f t="shared" si="24"/>
        <v>4.7223630831643004E-3</v>
      </c>
      <c r="F97" s="211">
        <f t="shared" si="22"/>
        <v>-0.18131868131868131</v>
      </c>
      <c r="G97" s="29"/>
      <c r="H97" s="164">
        <v>443</v>
      </c>
      <c r="I97" s="164">
        <v>398</v>
      </c>
      <c r="J97" s="107">
        <f t="shared" si="25"/>
        <v>6.1121690521530802E-3</v>
      </c>
      <c r="K97" s="211">
        <f t="shared" si="23"/>
        <v>-0.10158013544018059</v>
      </c>
    </row>
    <row r="98" spans="1:11" s="36" customFormat="1" ht="15" customHeight="1" x14ac:dyDescent="0.25">
      <c r="A98" s="821"/>
      <c r="B98" s="141" t="s">
        <v>193</v>
      </c>
      <c r="C98" s="614">
        <v>6583</v>
      </c>
      <c r="D98" s="614">
        <v>5720</v>
      </c>
      <c r="E98" s="107">
        <f t="shared" si="24"/>
        <v>0.18128803245436106</v>
      </c>
      <c r="F98" s="211">
        <f t="shared" si="22"/>
        <v>-0.13109524532887742</v>
      </c>
      <c r="G98" s="28"/>
      <c r="H98" s="164">
        <v>7686</v>
      </c>
      <c r="I98" s="164">
        <v>7030</v>
      </c>
      <c r="J98" s="107">
        <f t="shared" si="25"/>
        <v>0.10796117697647276</v>
      </c>
      <c r="K98" s="211">
        <f t="shared" si="23"/>
        <v>-8.5349986989331258E-2</v>
      </c>
    </row>
    <row r="99" spans="1:11" s="36" customFormat="1" ht="15" customHeight="1" x14ac:dyDescent="0.25">
      <c r="A99" s="821"/>
      <c r="B99" s="141" t="s">
        <v>174</v>
      </c>
      <c r="C99" s="614">
        <v>100</v>
      </c>
      <c r="D99" s="614">
        <v>106</v>
      </c>
      <c r="E99" s="107">
        <f t="shared" si="24"/>
        <v>3.3595334685598377E-3</v>
      </c>
      <c r="F99" s="211">
        <f t="shared" si="22"/>
        <v>0.06</v>
      </c>
      <c r="G99" s="29"/>
      <c r="H99" s="164">
        <v>240</v>
      </c>
      <c r="I99" s="164">
        <v>222</v>
      </c>
      <c r="J99" s="107">
        <f t="shared" si="25"/>
        <v>3.409300325572824E-3</v>
      </c>
      <c r="K99" s="211">
        <f t="shared" si="23"/>
        <v>-7.4999999999999997E-2</v>
      </c>
    </row>
    <row r="100" spans="1:11" s="36" customFormat="1" ht="15" customHeight="1" x14ac:dyDescent="0.25">
      <c r="A100" s="821"/>
      <c r="B100" s="141" t="s">
        <v>194</v>
      </c>
      <c r="C100" s="614">
        <v>45</v>
      </c>
      <c r="D100" s="614">
        <v>34</v>
      </c>
      <c r="E100" s="107">
        <f t="shared" si="24"/>
        <v>1.0775862068965517E-3</v>
      </c>
      <c r="F100" s="211">
        <f t="shared" si="22"/>
        <v>-0.24444444444444444</v>
      </c>
      <c r="G100" s="29"/>
      <c r="H100" s="164">
        <v>1215</v>
      </c>
      <c r="I100" s="164">
        <v>621</v>
      </c>
      <c r="J100" s="107">
        <f t="shared" si="25"/>
        <v>9.5368265863996562E-3</v>
      </c>
      <c r="K100" s="211">
        <f t="shared" si="23"/>
        <v>-0.48888888888888887</v>
      </c>
    </row>
    <row r="101" spans="1:11" s="36" customFormat="1" ht="15" customHeight="1" x14ac:dyDescent="0.25">
      <c r="A101" s="821"/>
      <c r="B101" s="141" t="s">
        <v>303</v>
      </c>
      <c r="C101" s="614">
        <v>358</v>
      </c>
      <c r="D101" s="614">
        <v>76</v>
      </c>
      <c r="E101" s="107">
        <f t="shared" si="24"/>
        <v>2.4087221095334685E-3</v>
      </c>
      <c r="F101" s="211">
        <f t="shared" si="22"/>
        <v>-0.78770949720670391</v>
      </c>
      <c r="G101" s="28"/>
      <c r="H101" s="164">
        <v>514</v>
      </c>
      <c r="I101" s="164">
        <v>156</v>
      </c>
      <c r="J101" s="107">
        <f t="shared" si="25"/>
        <v>2.3957245531052275E-3</v>
      </c>
      <c r="K101" s="211">
        <f t="shared" si="23"/>
        <v>-0.69649805447470814</v>
      </c>
    </row>
    <row r="102" spans="1:11" s="36" customFormat="1" ht="15" customHeight="1" x14ac:dyDescent="0.25">
      <c r="A102" s="821"/>
      <c r="B102" s="141" t="s">
        <v>195</v>
      </c>
      <c r="C102" s="614">
        <v>2378</v>
      </c>
      <c r="D102" s="614">
        <v>1888</v>
      </c>
      <c r="E102" s="107">
        <f t="shared" si="24"/>
        <v>5.9837728194726165E-2</v>
      </c>
      <c r="F102" s="211">
        <f t="shared" si="22"/>
        <v>-0.20605550883095039</v>
      </c>
      <c r="G102" s="28"/>
      <c r="H102" s="164">
        <v>4162</v>
      </c>
      <c r="I102" s="164">
        <v>3528</v>
      </c>
      <c r="J102" s="107">
        <f t="shared" si="25"/>
        <v>5.4180232200995146E-2</v>
      </c>
      <c r="K102" s="211">
        <f t="shared" si="23"/>
        <v>-0.15233061028351755</v>
      </c>
    </row>
    <row r="103" spans="1:11" s="36" customFormat="1" ht="15" customHeight="1" x14ac:dyDescent="0.25">
      <c r="A103" s="821"/>
      <c r="B103" s="141" t="s">
        <v>196</v>
      </c>
      <c r="C103" s="614">
        <v>884</v>
      </c>
      <c r="D103" s="614">
        <v>333</v>
      </c>
      <c r="E103" s="107">
        <f t="shared" si="24"/>
        <v>1.0554006085192698E-2</v>
      </c>
      <c r="F103" s="211">
        <f t="shared" si="22"/>
        <v>-0.62330316742081449</v>
      </c>
      <c r="G103" s="28"/>
      <c r="H103" s="164">
        <v>2074</v>
      </c>
      <c r="I103" s="164">
        <v>1401</v>
      </c>
      <c r="J103" s="107">
        <f t="shared" si="25"/>
        <v>2.1515449351925793E-2</v>
      </c>
      <c r="K103" s="211">
        <f t="shared" si="23"/>
        <v>-0.32449373191899711</v>
      </c>
    </row>
    <row r="104" spans="1:11" s="36" customFormat="1" ht="15" customHeight="1" x14ac:dyDescent="0.25">
      <c r="A104" s="821"/>
      <c r="B104" s="141" t="s">
        <v>228</v>
      </c>
      <c r="C104" s="614">
        <v>420</v>
      </c>
      <c r="D104" s="614">
        <v>132</v>
      </c>
      <c r="E104" s="107">
        <f t="shared" si="24"/>
        <v>4.1835699797160243E-3</v>
      </c>
      <c r="F104" s="211">
        <f t="shared" si="22"/>
        <v>-0.68571428571428572</v>
      </c>
      <c r="G104" s="28"/>
      <c r="H104" s="164">
        <v>687</v>
      </c>
      <c r="I104" s="164">
        <v>515</v>
      </c>
      <c r="J104" s="107">
        <f t="shared" si="25"/>
        <v>7.908962466982002E-3</v>
      </c>
      <c r="K104" s="211">
        <f t="shared" si="23"/>
        <v>-0.25036390101892286</v>
      </c>
    </row>
    <row r="105" spans="1:11" s="36" customFormat="1" ht="15" customHeight="1" x14ac:dyDescent="0.25">
      <c r="A105" s="821"/>
      <c r="B105" s="141" t="s">
        <v>234</v>
      </c>
      <c r="C105" s="614">
        <v>247</v>
      </c>
      <c r="D105" s="614">
        <v>215</v>
      </c>
      <c r="E105" s="107">
        <f t="shared" si="24"/>
        <v>6.8141480730223121E-3</v>
      </c>
      <c r="F105" s="211">
        <f t="shared" si="22"/>
        <v>-0.12955465587044535</v>
      </c>
      <c r="G105" s="28"/>
      <c r="H105" s="164">
        <v>375</v>
      </c>
      <c r="I105" s="164">
        <v>430</v>
      </c>
      <c r="J105" s="107">
        <f t="shared" si="25"/>
        <v>6.6035997297131275E-3</v>
      </c>
      <c r="K105" s="211">
        <f t="shared" si="23"/>
        <v>0.14666666666666667</v>
      </c>
    </row>
    <row r="106" spans="1:11" s="36" customFormat="1" ht="15" customHeight="1" x14ac:dyDescent="0.25">
      <c r="A106" s="821"/>
      <c r="B106" s="144" t="s">
        <v>103</v>
      </c>
      <c r="C106" s="617">
        <v>36068</v>
      </c>
      <c r="D106" s="617">
        <v>31552</v>
      </c>
      <c r="E106" s="436">
        <f t="shared" si="24"/>
        <v>1</v>
      </c>
      <c r="F106" s="437">
        <f t="shared" si="22"/>
        <v>-0.12520794055672618</v>
      </c>
      <c r="G106" s="388"/>
      <c r="H106" s="618">
        <v>68157</v>
      </c>
      <c r="I106" s="618">
        <v>65116</v>
      </c>
      <c r="J106" s="436">
        <f t="shared" si="25"/>
        <v>1</v>
      </c>
      <c r="K106" s="437">
        <f t="shared" si="23"/>
        <v>-4.4617574130316771E-2</v>
      </c>
    </row>
    <row r="107" spans="1:11" s="36" customFormat="1" ht="15" customHeight="1" x14ac:dyDescent="0.25">
      <c r="A107" s="817" t="s">
        <v>56</v>
      </c>
      <c r="B107" s="197" t="s">
        <v>197</v>
      </c>
      <c r="C107" s="619">
        <v>6</v>
      </c>
      <c r="D107" s="619">
        <v>24</v>
      </c>
      <c r="E107" s="201">
        <f t="shared" ref="E107:E119" si="28">D107/D$133</f>
        <v>1.625685836212152E-3</v>
      </c>
      <c r="F107" s="407">
        <f t="shared" si="22"/>
        <v>3</v>
      </c>
      <c r="G107" s="202"/>
      <c r="H107" s="212">
        <v>11</v>
      </c>
      <c r="I107" s="212">
        <v>31</v>
      </c>
      <c r="J107" s="201">
        <f t="shared" ref="J107:J119" si="29">I107/I$133</f>
        <v>1.0624443073548565E-3</v>
      </c>
      <c r="K107" s="407">
        <f t="shared" si="23"/>
        <v>1.8181818181818181</v>
      </c>
    </row>
    <row r="108" spans="1:11" s="36" customFormat="1" ht="15" customHeight="1" x14ac:dyDescent="0.25">
      <c r="A108" s="818"/>
      <c r="B108" s="145" t="s">
        <v>139</v>
      </c>
      <c r="C108" s="171">
        <v>443</v>
      </c>
      <c r="D108" s="171">
        <v>404</v>
      </c>
      <c r="E108" s="107">
        <f t="shared" si="28"/>
        <v>2.7365711576237892E-2</v>
      </c>
      <c r="F108" s="211">
        <f t="shared" si="22"/>
        <v>-8.8036117381489837E-2</v>
      </c>
      <c r="G108" s="28"/>
      <c r="H108" s="620">
        <v>940</v>
      </c>
      <c r="I108" s="620">
        <v>815</v>
      </c>
      <c r="J108" s="107">
        <f t="shared" si="29"/>
        <v>2.7932003564329289E-2</v>
      </c>
      <c r="K108" s="211">
        <f t="shared" si="23"/>
        <v>-0.13297872340425532</v>
      </c>
    </row>
    <row r="109" spans="1:11" s="36" customFormat="1" ht="15" customHeight="1" x14ac:dyDescent="0.25">
      <c r="A109" s="818"/>
      <c r="B109" s="141" t="s">
        <v>162</v>
      </c>
      <c r="C109" s="171">
        <v>103</v>
      </c>
      <c r="D109" s="171">
        <v>81</v>
      </c>
      <c r="E109" s="107">
        <f t="shared" si="28"/>
        <v>5.4866896972160127E-3</v>
      </c>
      <c r="F109" s="211">
        <f t="shared" si="22"/>
        <v>-0.21359223300970873</v>
      </c>
      <c r="G109" s="28"/>
      <c r="H109" s="620">
        <v>269</v>
      </c>
      <c r="I109" s="620">
        <v>263</v>
      </c>
      <c r="J109" s="107">
        <f t="shared" si="29"/>
        <v>9.0136404140105566E-3</v>
      </c>
      <c r="K109" s="211">
        <f t="shared" si="23"/>
        <v>-2.2304832713754646E-2</v>
      </c>
    </row>
    <row r="110" spans="1:11" s="36" customFormat="1" ht="15" customHeight="1" x14ac:dyDescent="0.25">
      <c r="A110" s="818"/>
      <c r="B110" s="141" t="s">
        <v>163</v>
      </c>
      <c r="C110" s="171">
        <v>712</v>
      </c>
      <c r="D110" s="171">
        <v>886</v>
      </c>
      <c r="E110" s="107">
        <f t="shared" si="28"/>
        <v>6.0014902120165275E-2</v>
      </c>
      <c r="F110" s="211">
        <f t="shared" si="22"/>
        <v>0.2443820224719101</v>
      </c>
      <c r="G110" s="28"/>
      <c r="H110" s="620">
        <v>1238</v>
      </c>
      <c r="I110" s="620">
        <v>1589</v>
      </c>
      <c r="J110" s="107">
        <f t="shared" si="29"/>
        <v>5.4458838851189253E-2</v>
      </c>
      <c r="K110" s="211">
        <f t="shared" si="23"/>
        <v>0.28352180936995153</v>
      </c>
    </row>
    <row r="111" spans="1:11" s="36" customFormat="1" ht="15" customHeight="1" x14ac:dyDescent="0.25">
      <c r="A111" s="818"/>
      <c r="B111" s="141" t="s">
        <v>198</v>
      </c>
      <c r="C111" s="171">
        <v>71</v>
      </c>
      <c r="D111" s="171">
        <v>72</v>
      </c>
      <c r="E111" s="107">
        <f t="shared" si="28"/>
        <v>4.8770575086364556E-3</v>
      </c>
      <c r="F111" s="211">
        <f t="shared" si="22"/>
        <v>1.4084507042253521E-2</v>
      </c>
      <c r="G111" s="28"/>
      <c r="H111" s="620">
        <v>163</v>
      </c>
      <c r="I111" s="620">
        <v>180</v>
      </c>
      <c r="J111" s="107">
        <f t="shared" si="29"/>
        <v>6.1690314620604569E-3</v>
      </c>
      <c r="K111" s="211">
        <f t="shared" si="23"/>
        <v>0.10429447852760736</v>
      </c>
    </row>
    <row r="112" spans="1:11" s="36" customFormat="1" ht="15" customHeight="1" x14ac:dyDescent="0.25">
      <c r="A112" s="818"/>
      <c r="B112" s="141" t="s">
        <v>86</v>
      </c>
      <c r="C112" s="171">
        <v>4798</v>
      </c>
      <c r="D112" s="171">
        <v>3168</v>
      </c>
      <c r="E112" s="107">
        <f t="shared" si="28"/>
        <v>0.21459053038000406</v>
      </c>
      <c r="F112" s="211">
        <f t="shared" si="22"/>
        <v>-0.33972488536890372</v>
      </c>
      <c r="G112" s="28"/>
      <c r="H112" s="620">
        <v>9135</v>
      </c>
      <c r="I112" s="620">
        <v>6041</v>
      </c>
      <c r="J112" s="107">
        <f t="shared" si="29"/>
        <v>0.20703955034615121</v>
      </c>
      <c r="K112" s="211">
        <f t="shared" si="23"/>
        <v>-0.33869731800766284</v>
      </c>
    </row>
    <row r="113" spans="1:11" s="36" customFormat="1" ht="15" customHeight="1" x14ac:dyDescent="0.25">
      <c r="A113" s="818"/>
      <c r="B113" s="141" t="s">
        <v>87</v>
      </c>
      <c r="C113" s="171">
        <v>452</v>
      </c>
      <c r="D113" s="171">
        <v>476</v>
      </c>
      <c r="E113" s="107">
        <f t="shared" si="28"/>
        <v>3.2242769084874348E-2</v>
      </c>
      <c r="F113" s="211">
        <f t="shared" si="22"/>
        <v>5.3097345132743362E-2</v>
      </c>
      <c r="G113" s="28"/>
      <c r="H113" s="620">
        <v>1269</v>
      </c>
      <c r="I113" s="620">
        <v>1157</v>
      </c>
      <c r="J113" s="107">
        <f t="shared" si="29"/>
        <v>3.9653163342244155E-2</v>
      </c>
      <c r="K113" s="211">
        <f t="shared" si="23"/>
        <v>-8.8258471237194644E-2</v>
      </c>
    </row>
    <row r="114" spans="1:11" s="36" customFormat="1" ht="15" customHeight="1" x14ac:dyDescent="0.25">
      <c r="A114" s="818"/>
      <c r="B114" s="141" t="s">
        <v>238</v>
      </c>
      <c r="C114" s="171">
        <v>95</v>
      </c>
      <c r="D114" s="171">
        <v>196</v>
      </c>
      <c r="E114" s="107">
        <f t="shared" si="28"/>
        <v>1.3276434329065908E-2</v>
      </c>
      <c r="F114" s="211">
        <f t="shared" si="22"/>
        <v>1.0631578947368421</v>
      </c>
      <c r="G114" s="28"/>
      <c r="H114" s="620">
        <v>145</v>
      </c>
      <c r="I114" s="620">
        <v>269</v>
      </c>
      <c r="J114" s="107">
        <f t="shared" si="29"/>
        <v>9.2192747960792385E-3</v>
      </c>
      <c r="K114" s="211">
        <f t="shared" si="23"/>
        <v>0.85517241379310349</v>
      </c>
    </row>
    <row r="115" spans="1:11" s="36" customFormat="1" ht="15" customHeight="1" x14ac:dyDescent="0.25">
      <c r="A115" s="818"/>
      <c r="B115" s="141" t="s">
        <v>239</v>
      </c>
      <c r="C115" s="171">
        <v>145</v>
      </c>
      <c r="D115" s="171">
        <v>100</v>
      </c>
      <c r="E115" s="107">
        <f t="shared" si="28"/>
        <v>6.7736909842173003E-3</v>
      </c>
      <c r="F115" s="211">
        <f t="shared" si="22"/>
        <v>-0.31034482758620691</v>
      </c>
      <c r="G115" s="28"/>
      <c r="H115" s="620">
        <v>294</v>
      </c>
      <c r="I115" s="620">
        <v>286</v>
      </c>
      <c r="J115" s="107">
        <f t="shared" si="29"/>
        <v>9.8019055452738361E-3</v>
      </c>
      <c r="K115" s="211">
        <f t="shared" si="23"/>
        <v>-2.7210884353741496E-2</v>
      </c>
    </row>
    <row r="116" spans="1:11" s="36" customFormat="1" ht="15" customHeight="1" x14ac:dyDescent="0.25">
      <c r="A116" s="818"/>
      <c r="B116" s="141" t="s">
        <v>304</v>
      </c>
      <c r="C116" s="171">
        <v>771</v>
      </c>
      <c r="D116" s="171">
        <v>688</v>
      </c>
      <c r="E116" s="107">
        <f t="shared" si="28"/>
        <v>4.6602993971415027E-2</v>
      </c>
      <c r="F116" s="211">
        <f t="shared" si="22"/>
        <v>-0.10765239948119326</v>
      </c>
      <c r="G116" s="28"/>
      <c r="H116" s="620">
        <v>1094</v>
      </c>
      <c r="I116" s="620">
        <v>897</v>
      </c>
      <c r="J116" s="107">
        <f t="shared" si="29"/>
        <v>3.0742340119267943E-2</v>
      </c>
      <c r="K116" s="211">
        <f t="shared" si="23"/>
        <v>-0.18007312614259599</v>
      </c>
    </row>
    <row r="117" spans="1:11" s="36" customFormat="1" ht="15" customHeight="1" x14ac:dyDescent="0.25">
      <c r="A117" s="818"/>
      <c r="B117" s="141" t="s">
        <v>164</v>
      </c>
      <c r="C117" s="171">
        <v>664</v>
      </c>
      <c r="D117" s="171">
        <v>744</v>
      </c>
      <c r="E117" s="107">
        <f t="shared" si="28"/>
        <v>5.0396260922576715E-2</v>
      </c>
      <c r="F117" s="211">
        <f t="shared" si="22"/>
        <v>0.12048192771084337</v>
      </c>
      <c r="G117" s="28"/>
      <c r="H117" s="620">
        <v>664</v>
      </c>
      <c r="I117" s="620">
        <v>746</v>
      </c>
      <c r="J117" s="107">
        <f t="shared" si="29"/>
        <v>2.5567208170539448E-2</v>
      </c>
      <c r="K117" s="211">
        <f t="shared" si="23"/>
        <v>0.12349397590361445</v>
      </c>
    </row>
    <row r="118" spans="1:11" s="36" customFormat="1" ht="15" customHeight="1" x14ac:dyDescent="0.25">
      <c r="A118" s="818"/>
      <c r="B118" s="141" t="s">
        <v>199</v>
      </c>
      <c r="C118" s="171">
        <v>72</v>
      </c>
      <c r="D118" s="171">
        <v>90</v>
      </c>
      <c r="E118" s="107">
        <f t="shared" si="28"/>
        <v>6.0963218857955697E-3</v>
      </c>
      <c r="F118" s="211">
        <f t="shared" si="22"/>
        <v>0.25</v>
      </c>
      <c r="G118" s="28"/>
      <c r="H118" s="620">
        <v>182</v>
      </c>
      <c r="I118" s="620">
        <v>204</v>
      </c>
      <c r="J118" s="107">
        <f t="shared" si="29"/>
        <v>6.9915689903351837E-3</v>
      </c>
      <c r="K118" s="211">
        <f t="shared" si="23"/>
        <v>0.12087912087912088</v>
      </c>
    </row>
    <row r="119" spans="1:11" s="36" customFormat="1" ht="15" customHeight="1" x14ac:dyDescent="0.25">
      <c r="A119" s="818"/>
      <c r="B119" s="141" t="s">
        <v>88</v>
      </c>
      <c r="C119" s="171">
        <v>260</v>
      </c>
      <c r="D119" s="171">
        <v>147</v>
      </c>
      <c r="E119" s="107">
        <f t="shared" si="28"/>
        <v>9.9573257467994308E-3</v>
      </c>
      <c r="F119" s="211">
        <f t="shared" si="22"/>
        <v>-0.43461538461538463</v>
      </c>
      <c r="G119" s="28"/>
      <c r="H119" s="620">
        <v>287</v>
      </c>
      <c r="I119" s="620">
        <v>229</v>
      </c>
      <c r="J119" s="107">
        <f t="shared" si="29"/>
        <v>7.8483789156213579E-3</v>
      </c>
      <c r="K119" s="211">
        <f t="shared" si="23"/>
        <v>-0.20209059233449478</v>
      </c>
    </row>
    <row r="120" spans="1:11" s="36" customFormat="1" ht="15" customHeight="1" x14ac:dyDescent="0.25">
      <c r="A120" s="818"/>
      <c r="B120" s="143" t="s">
        <v>309</v>
      </c>
      <c r="C120" s="171">
        <v>1686</v>
      </c>
      <c r="D120" s="171">
        <v>1336</v>
      </c>
      <c r="E120" s="107">
        <f t="shared" ref="E120:E127" si="30">D120/D$133</f>
        <v>9.0496511549143122E-2</v>
      </c>
      <c r="F120" s="211">
        <f t="shared" ref="F120:F127" si="31">IF(ISERROR((D120-C120)/C120),".",(D120-C120)/C120)</f>
        <v>-0.20759193357058126</v>
      </c>
      <c r="G120" s="28"/>
      <c r="H120" s="620">
        <v>2771</v>
      </c>
      <c r="I120" s="620">
        <v>2153</v>
      </c>
      <c r="J120" s="107">
        <f t="shared" ref="J120:J128" si="32">I120/I$133</f>
        <v>7.3788470765645348E-2</v>
      </c>
      <c r="K120" s="211">
        <f t="shared" ref="K120:K128" si="33">IF(ISERROR((I120-H120)/H120),".",(I120-H120)/H120)</f>
        <v>-0.22302417899675209</v>
      </c>
    </row>
    <row r="121" spans="1:11" s="36" customFormat="1" ht="15" customHeight="1" x14ac:dyDescent="0.25">
      <c r="A121" s="818"/>
      <c r="B121" s="143" t="s">
        <v>89</v>
      </c>
      <c r="C121" s="171">
        <v>1219</v>
      </c>
      <c r="D121" s="171">
        <v>1811</v>
      </c>
      <c r="E121" s="107">
        <f t="shared" si="30"/>
        <v>0.1226715437241753</v>
      </c>
      <c r="F121" s="211">
        <f t="shared" si="31"/>
        <v>0.48564397046759639</v>
      </c>
      <c r="G121" s="28"/>
      <c r="H121" s="620">
        <v>3043</v>
      </c>
      <c r="I121" s="620">
        <v>3224</v>
      </c>
      <c r="J121" s="107">
        <f t="shared" si="32"/>
        <v>0.11049420796490507</v>
      </c>
      <c r="K121" s="211">
        <f t="shared" si="33"/>
        <v>5.9480775550443642E-2</v>
      </c>
    </row>
    <row r="122" spans="1:11" s="36" customFormat="1" ht="15" customHeight="1" x14ac:dyDescent="0.25">
      <c r="A122" s="818"/>
      <c r="B122" s="143" t="s">
        <v>140</v>
      </c>
      <c r="C122" s="171">
        <v>1900</v>
      </c>
      <c r="D122" s="171">
        <v>1568</v>
      </c>
      <c r="E122" s="107">
        <f t="shared" si="30"/>
        <v>0.10621147463252727</v>
      </c>
      <c r="F122" s="211">
        <f t="shared" si="31"/>
        <v>-0.17473684210526316</v>
      </c>
      <c r="G122" s="28"/>
      <c r="H122" s="620">
        <v>3188</v>
      </c>
      <c r="I122" s="620">
        <v>2761</v>
      </c>
      <c r="J122" s="107">
        <f t="shared" si="32"/>
        <v>9.4626088148605111E-2</v>
      </c>
      <c r="K122" s="211">
        <f t="shared" si="33"/>
        <v>-0.13393977415307404</v>
      </c>
    </row>
    <row r="123" spans="1:11" s="36" customFormat="1" ht="15" customHeight="1" x14ac:dyDescent="0.25">
      <c r="A123" s="818"/>
      <c r="B123" s="143" t="s">
        <v>243</v>
      </c>
      <c r="C123" s="171">
        <v>16</v>
      </c>
      <c r="D123" s="171">
        <v>7</v>
      </c>
      <c r="E123" s="107">
        <f t="shared" si="30"/>
        <v>4.74158368895211E-4</v>
      </c>
      <c r="F123" s="211">
        <f t="shared" si="31"/>
        <v>-0.5625</v>
      </c>
      <c r="G123" s="28"/>
      <c r="H123" s="620">
        <v>37</v>
      </c>
      <c r="I123" s="620">
        <v>30</v>
      </c>
      <c r="J123" s="107">
        <f t="shared" si="32"/>
        <v>1.0281719103434094E-3</v>
      </c>
      <c r="K123" s="211">
        <f t="shared" si="33"/>
        <v>-0.1891891891891892</v>
      </c>
    </row>
    <row r="124" spans="1:11" s="36" customFormat="1" ht="15" customHeight="1" x14ac:dyDescent="0.25">
      <c r="A124" s="818"/>
      <c r="B124" s="143" t="s">
        <v>235</v>
      </c>
      <c r="C124" s="171">
        <v>561</v>
      </c>
      <c r="D124" s="171">
        <v>706</v>
      </c>
      <c r="E124" s="107">
        <f t="shared" si="30"/>
        <v>4.7822258348574141E-2</v>
      </c>
      <c r="F124" s="211">
        <f t="shared" si="31"/>
        <v>0.25846702317290554</v>
      </c>
      <c r="G124" s="28"/>
      <c r="H124" s="620">
        <v>1554</v>
      </c>
      <c r="I124" s="620">
        <v>1530</v>
      </c>
      <c r="J124" s="107">
        <f t="shared" si="32"/>
        <v>5.2436767427513881E-2</v>
      </c>
      <c r="K124" s="211">
        <f t="shared" si="33"/>
        <v>-1.5444015444015444E-2</v>
      </c>
    </row>
    <row r="125" spans="1:11" s="36" customFormat="1" ht="15" customHeight="1" x14ac:dyDescent="0.25">
      <c r="A125" s="818"/>
      <c r="B125" s="143" t="s">
        <v>305</v>
      </c>
      <c r="C125" s="171">
        <v>0</v>
      </c>
      <c r="D125" s="171">
        <v>8</v>
      </c>
      <c r="E125" s="107">
        <f t="shared" si="30"/>
        <v>5.4189527873738401E-4</v>
      </c>
      <c r="F125" s="211" t="str">
        <f t="shared" si="31"/>
        <v>.</v>
      </c>
      <c r="G125" s="28"/>
      <c r="H125" s="620">
        <v>0</v>
      </c>
      <c r="I125" s="620">
        <v>44</v>
      </c>
      <c r="J125" s="107">
        <f t="shared" si="32"/>
        <v>1.5079854685036672E-3</v>
      </c>
      <c r="K125" s="211" t="str">
        <f t="shared" si="33"/>
        <v>.</v>
      </c>
    </row>
    <row r="126" spans="1:11" s="36" customFormat="1" ht="15" customHeight="1" x14ac:dyDescent="0.25">
      <c r="A126" s="818"/>
      <c r="B126" s="143" t="s">
        <v>147</v>
      </c>
      <c r="C126" s="171">
        <v>87</v>
      </c>
      <c r="D126" s="171">
        <v>91</v>
      </c>
      <c r="E126" s="107">
        <f t="shared" si="30"/>
        <v>6.1640587956377432E-3</v>
      </c>
      <c r="F126" s="211">
        <f t="shared" si="31"/>
        <v>4.5977011494252873E-2</v>
      </c>
      <c r="G126" s="28"/>
      <c r="H126" s="620">
        <v>168</v>
      </c>
      <c r="I126" s="620">
        <v>188</v>
      </c>
      <c r="J126" s="107">
        <f t="shared" si="32"/>
        <v>6.4432106381520325E-3</v>
      </c>
      <c r="K126" s="211">
        <f t="shared" si="33"/>
        <v>0.11904761904761904</v>
      </c>
    </row>
    <row r="127" spans="1:11" s="36" customFormat="1" ht="15" customHeight="1" x14ac:dyDescent="0.25">
      <c r="A127" s="818"/>
      <c r="B127" s="143" t="s">
        <v>306</v>
      </c>
      <c r="C127" s="171">
        <v>0</v>
      </c>
      <c r="D127" s="171">
        <v>194</v>
      </c>
      <c r="E127" s="107">
        <f t="shared" si="30"/>
        <v>1.3140960509381561E-2</v>
      </c>
      <c r="F127" s="211" t="str">
        <f t="shared" si="31"/>
        <v>.</v>
      </c>
      <c r="G127" s="28"/>
      <c r="H127" s="620">
        <v>0</v>
      </c>
      <c r="I127" s="620">
        <v>263</v>
      </c>
      <c r="J127" s="107">
        <f t="shared" si="32"/>
        <v>9.0136404140105566E-3</v>
      </c>
      <c r="K127" s="211" t="str">
        <f t="shared" si="33"/>
        <v>.</v>
      </c>
    </row>
    <row r="128" spans="1:11" s="36" customFormat="1" ht="15" customHeight="1" x14ac:dyDescent="0.25">
      <c r="A128" s="818"/>
      <c r="B128" s="141" t="s">
        <v>200</v>
      </c>
      <c r="C128" s="171">
        <v>649</v>
      </c>
      <c r="D128" s="171">
        <v>396</v>
      </c>
      <c r="E128" s="107">
        <f t="shared" ref="E128:E133" si="34">D128/D$133</f>
        <v>2.6823816297500507E-2</v>
      </c>
      <c r="F128" s="211">
        <f t="shared" ref="F128:F170" si="35">IF(ISERROR((D128-C128)/C128),".",(D128-C128)/C128)</f>
        <v>-0.38983050847457629</v>
      </c>
      <c r="G128" s="28"/>
      <c r="H128" s="620">
        <v>1388</v>
      </c>
      <c r="I128" s="620">
        <v>1337</v>
      </c>
      <c r="J128" s="107">
        <f t="shared" si="32"/>
        <v>4.5822194804304613E-2</v>
      </c>
      <c r="K128" s="211">
        <f t="shared" si="33"/>
        <v>-3.6743515850144091E-2</v>
      </c>
    </row>
    <row r="129" spans="1:11" s="36" customFormat="1" ht="15" customHeight="1" x14ac:dyDescent="0.25">
      <c r="A129" s="818"/>
      <c r="B129" s="141" t="s">
        <v>201</v>
      </c>
      <c r="C129" s="171">
        <v>211</v>
      </c>
      <c r="D129" s="171">
        <v>297</v>
      </c>
      <c r="E129" s="107">
        <f t="shared" si="34"/>
        <v>2.011786222312538E-2</v>
      </c>
      <c r="F129" s="211">
        <f t="shared" si="35"/>
        <v>0.40758293838862558</v>
      </c>
      <c r="G129" s="28"/>
      <c r="H129" s="620">
        <v>321</v>
      </c>
      <c r="I129" s="620">
        <v>493</v>
      </c>
      <c r="J129" s="107">
        <f>I129/I$133</f>
        <v>1.6896291726643361E-2</v>
      </c>
      <c r="K129" s="211">
        <f t="shared" ref="K129:K170" si="36">IF(ISERROR((I129-H129)/H129),".",(I129-H129)/H129)</f>
        <v>0.53582554517133951</v>
      </c>
    </row>
    <row r="130" spans="1:11" s="36" customFormat="1" ht="15" customHeight="1" x14ac:dyDescent="0.25">
      <c r="A130" s="818"/>
      <c r="B130" s="141" t="s">
        <v>153</v>
      </c>
      <c r="C130" s="171">
        <v>602</v>
      </c>
      <c r="D130" s="171">
        <v>615</v>
      </c>
      <c r="E130" s="107">
        <f t="shared" si="34"/>
        <v>4.1658199552936398E-2</v>
      </c>
      <c r="F130" s="211">
        <f t="shared" si="35"/>
        <v>2.1594684385382059E-2</v>
      </c>
      <c r="G130" s="28"/>
      <c r="H130" s="620">
        <v>1473</v>
      </c>
      <c r="I130" s="620">
        <v>1427</v>
      </c>
      <c r="J130" s="107">
        <f>I130/I$133</f>
        <v>4.8906710535334838E-2</v>
      </c>
      <c r="K130" s="211">
        <f t="shared" si="36"/>
        <v>-3.1228784792939578E-2</v>
      </c>
    </row>
    <row r="131" spans="1:11" s="36" customFormat="1" ht="15" customHeight="1" x14ac:dyDescent="0.25">
      <c r="A131" s="818"/>
      <c r="B131" s="141" t="s">
        <v>202</v>
      </c>
      <c r="C131" s="171">
        <v>1318</v>
      </c>
      <c r="D131" s="171">
        <v>469</v>
      </c>
      <c r="E131" s="107">
        <f t="shared" si="34"/>
        <v>3.176861071597914E-2</v>
      </c>
      <c r="F131" s="211">
        <f t="shared" si="35"/>
        <v>-0.64415781487101664</v>
      </c>
      <c r="G131" s="28"/>
      <c r="H131" s="620">
        <v>3372</v>
      </c>
      <c r="I131" s="620">
        <v>2352</v>
      </c>
      <c r="J131" s="107">
        <f>I131/I$133</f>
        <v>8.0608677770923301E-2</v>
      </c>
      <c r="K131" s="211">
        <f t="shared" si="36"/>
        <v>-0.302491103202847</v>
      </c>
    </row>
    <row r="132" spans="1:11" s="36" customFormat="1" ht="15" customHeight="1" x14ac:dyDescent="0.25">
      <c r="A132" s="818"/>
      <c r="B132" s="141" t="s">
        <v>165</v>
      </c>
      <c r="C132" s="171">
        <v>260</v>
      </c>
      <c r="D132" s="171">
        <v>189</v>
      </c>
      <c r="E132" s="107">
        <f t="shared" si="34"/>
        <v>1.2802275960170697E-2</v>
      </c>
      <c r="F132" s="211">
        <f t="shared" si="35"/>
        <v>-0.27307692307692305</v>
      </c>
      <c r="G132" s="28"/>
      <c r="H132" s="620">
        <v>758</v>
      </c>
      <c r="I132" s="620">
        <v>669</v>
      </c>
      <c r="J132" s="107">
        <f>I132/I$133</f>
        <v>2.292823360065803E-2</v>
      </c>
      <c r="K132" s="211">
        <f t="shared" si="36"/>
        <v>-0.11741424802110818</v>
      </c>
    </row>
    <row r="133" spans="1:11" s="36" customFormat="1" ht="15" customHeight="1" x14ac:dyDescent="0.25">
      <c r="A133" s="819"/>
      <c r="B133" s="144" t="s">
        <v>104</v>
      </c>
      <c r="C133" s="621">
        <v>17101</v>
      </c>
      <c r="D133" s="621">
        <v>14763</v>
      </c>
      <c r="E133" s="436">
        <f t="shared" si="34"/>
        <v>1</v>
      </c>
      <c r="F133" s="437">
        <f t="shared" si="35"/>
        <v>-0.13671715104379861</v>
      </c>
      <c r="G133" s="388"/>
      <c r="H133" s="622">
        <v>33764</v>
      </c>
      <c r="I133" s="622">
        <v>29178</v>
      </c>
      <c r="J133" s="436">
        <f>I133/I$133</f>
        <v>1</v>
      </c>
      <c r="K133" s="437">
        <f t="shared" si="36"/>
        <v>-0.1358251392015164</v>
      </c>
    </row>
    <row r="134" spans="1:11" s="36" customFormat="1" ht="15" customHeight="1" x14ac:dyDescent="0.25">
      <c r="A134" s="817" t="s">
        <v>63</v>
      </c>
      <c r="B134" s="197" t="s">
        <v>166</v>
      </c>
      <c r="C134" s="623">
        <v>441</v>
      </c>
      <c r="D134" s="623">
        <v>486</v>
      </c>
      <c r="E134" s="201">
        <f>D134/D$143</f>
        <v>7.3458282950423212E-2</v>
      </c>
      <c r="F134" s="407">
        <f t="shared" si="35"/>
        <v>0.10204081632653061</v>
      </c>
      <c r="G134" s="202"/>
      <c r="H134" s="624">
        <v>767</v>
      </c>
      <c r="I134" s="624">
        <v>1012</v>
      </c>
      <c r="J134" s="201">
        <f>I134/I$143</f>
        <v>7.1823988644428668E-2</v>
      </c>
      <c r="K134" s="407">
        <f t="shared" si="36"/>
        <v>0.3194263363754889</v>
      </c>
    </row>
    <row r="135" spans="1:11" s="36" customFormat="1" ht="15" customHeight="1" x14ac:dyDescent="0.25">
      <c r="A135" s="818"/>
      <c r="B135" s="141" t="s">
        <v>90</v>
      </c>
      <c r="C135" s="615">
        <v>2769</v>
      </c>
      <c r="D135" s="615">
        <v>2363</v>
      </c>
      <c r="E135" s="107">
        <f t="shared" ref="E135:E143" si="37">D135/D$143</f>
        <v>0.3571644498186215</v>
      </c>
      <c r="F135" s="211">
        <f t="shared" si="35"/>
        <v>-0.14662332972192127</v>
      </c>
      <c r="G135" s="29"/>
      <c r="H135" s="616">
        <v>5575</v>
      </c>
      <c r="I135" s="616">
        <v>5175</v>
      </c>
      <c r="J135" s="107">
        <f t="shared" ref="J135:J143" si="38">I135/I$143</f>
        <v>0.36728176011355573</v>
      </c>
      <c r="K135" s="211">
        <f t="shared" si="36"/>
        <v>-7.1748878923766815E-2</v>
      </c>
    </row>
    <row r="136" spans="1:11" s="36" customFormat="1" ht="15" customHeight="1" x14ac:dyDescent="0.25">
      <c r="A136" s="818"/>
      <c r="B136" s="141" t="s">
        <v>91</v>
      </c>
      <c r="C136" s="615">
        <v>347</v>
      </c>
      <c r="D136" s="615">
        <v>353</v>
      </c>
      <c r="E136" s="107">
        <f t="shared" si="37"/>
        <v>5.3355501813784761E-2</v>
      </c>
      <c r="F136" s="211">
        <f t="shared" si="35"/>
        <v>1.7291066282420751E-2</v>
      </c>
      <c r="G136" s="28"/>
      <c r="H136" s="616">
        <v>719</v>
      </c>
      <c r="I136" s="616">
        <v>765</v>
      </c>
      <c r="J136" s="107">
        <f t="shared" si="38"/>
        <v>5.4293825408090843E-2</v>
      </c>
      <c r="K136" s="211">
        <f t="shared" si="36"/>
        <v>6.397774687065369E-2</v>
      </c>
    </row>
    <row r="137" spans="1:11" s="36" customFormat="1" ht="15" customHeight="1" x14ac:dyDescent="0.25">
      <c r="A137" s="818"/>
      <c r="B137" s="141" t="s">
        <v>167</v>
      </c>
      <c r="C137" s="615">
        <v>1497</v>
      </c>
      <c r="D137" s="615">
        <v>1737</v>
      </c>
      <c r="E137" s="107">
        <f t="shared" si="37"/>
        <v>0.26254534461910523</v>
      </c>
      <c r="F137" s="211">
        <f t="shared" si="35"/>
        <v>0.16032064128256512</v>
      </c>
      <c r="G137" s="28"/>
      <c r="H137" s="616">
        <v>4490</v>
      </c>
      <c r="I137" s="616">
        <v>4677</v>
      </c>
      <c r="J137" s="107">
        <f t="shared" si="38"/>
        <v>0.33193754435770051</v>
      </c>
      <c r="K137" s="211">
        <f t="shared" si="36"/>
        <v>4.1648106904231624E-2</v>
      </c>
    </row>
    <row r="138" spans="1:11" s="36" customFormat="1" ht="15" customHeight="1" x14ac:dyDescent="0.25">
      <c r="A138" s="818"/>
      <c r="B138" s="141" t="s">
        <v>203</v>
      </c>
      <c r="C138" s="615">
        <v>39</v>
      </c>
      <c r="D138" s="615">
        <v>42</v>
      </c>
      <c r="E138" s="107">
        <f t="shared" si="37"/>
        <v>6.3482466747279325E-3</v>
      </c>
      <c r="F138" s="211">
        <f t="shared" si="35"/>
        <v>7.6923076923076927E-2</v>
      </c>
      <c r="G138" s="28"/>
      <c r="H138" s="616">
        <v>74</v>
      </c>
      <c r="I138" s="616">
        <v>67</v>
      </c>
      <c r="J138" s="107">
        <f t="shared" si="38"/>
        <v>4.7551454932576297E-3</v>
      </c>
      <c r="K138" s="211">
        <f t="shared" si="36"/>
        <v>-9.45945945945946E-2</v>
      </c>
    </row>
    <row r="139" spans="1:11" s="36" customFormat="1" ht="15" customHeight="1" x14ac:dyDescent="0.25">
      <c r="A139" s="818"/>
      <c r="B139" s="141" t="s">
        <v>253</v>
      </c>
      <c r="C139" s="615">
        <v>1310</v>
      </c>
      <c r="D139" s="615">
        <v>1441</v>
      </c>
      <c r="E139" s="107">
        <f t="shared" si="37"/>
        <v>0.21780532043530834</v>
      </c>
      <c r="F139" s="211">
        <f t="shared" si="35"/>
        <v>0.1</v>
      </c>
      <c r="G139" s="28"/>
      <c r="H139" s="616">
        <v>2164</v>
      </c>
      <c r="I139" s="616">
        <v>1971</v>
      </c>
      <c r="J139" s="107">
        <f t="shared" si="38"/>
        <v>0.13988644428672817</v>
      </c>
      <c r="K139" s="211">
        <f t="shared" si="36"/>
        <v>-8.9186691312384478E-2</v>
      </c>
    </row>
    <row r="140" spans="1:11" s="36" customFormat="1" ht="15" customHeight="1" x14ac:dyDescent="0.25">
      <c r="A140" s="818"/>
      <c r="B140" s="141" t="s">
        <v>141</v>
      </c>
      <c r="C140" s="615">
        <v>32</v>
      </c>
      <c r="D140" s="615">
        <v>31</v>
      </c>
      <c r="E140" s="107">
        <f t="shared" si="37"/>
        <v>4.6856106408706168E-3</v>
      </c>
      <c r="F140" s="211">
        <f t="shared" si="35"/>
        <v>-3.125E-2</v>
      </c>
      <c r="G140" s="29"/>
      <c r="H140" s="616">
        <v>75</v>
      </c>
      <c r="I140" s="616">
        <v>76</v>
      </c>
      <c r="J140" s="107">
        <f t="shared" si="38"/>
        <v>5.3938963804116393E-3</v>
      </c>
      <c r="K140" s="211">
        <f t="shared" si="36"/>
        <v>1.3333333333333334E-2</v>
      </c>
    </row>
    <row r="141" spans="1:11" s="36" customFormat="1" ht="15" customHeight="1" x14ac:dyDescent="0.25">
      <c r="A141" s="818"/>
      <c r="B141" s="141" t="s">
        <v>150</v>
      </c>
      <c r="C141" s="615">
        <v>109</v>
      </c>
      <c r="D141" s="615">
        <v>135</v>
      </c>
      <c r="E141" s="107">
        <f t="shared" si="37"/>
        <v>2.0405078597339782E-2</v>
      </c>
      <c r="F141" s="211">
        <f t="shared" si="35"/>
        <v>0.23853211009174313</v>
      </c>
      <c r="G141" s="28"/>
      <c r="H141" s="616">
        <v>317</v>
      </c>
      <c r="I141" s="616">
        <v>304</v>
      </c>
      <c r="J141" s="107">
        <f t="shared" si="38"/>
        <v>2.1575585521646557E-2</v>
      </c>
      <c r="K141" s="211">
        <f t="shared" si="36"/>
        <v>-4.1009463722397478E-2</v>
      </c>
    </row>
    <row r="142" spans="1:11" s="36" customFormat="1" ht="15" customHeight="1" x14ac:dyDescent="0.25">
      <c r="A142" s="818"/>
      <c r="B142" s="36" t="s">
        <v>254</v>
      </c>
      <c r="C142" s="615">
        <v>23</v>
      </c>
      <c r="D142" s="615">
        <v>28</v>
      </c>
      <c r="E142" s="107">
        <f t="shared" si="37"/>
        <v>4.2321644498186217E-3</v>
      </c>
      <c r="F142" s="211">
        <f t="shared" si="35"/>
        <v>0.21739130434782608</v>
      </c>
      <c r="G142" s="625"/>
      <c r="H142" s="626">
        <v>34</v>
      </c>
      <c r="I142" s="626">
        <v>43</v>
      </c>
      <c r="J142" s="107">
        <f t="shared" si="38"/>
        <v>3.0518097941802697E-3</v>
      </c>
      <c r="K142" s="211">
        <f t="shared" si="36"/>
        <v>0.26470588235294118</v>
      </c>
    </row>
    <row r="143" spans="1:11" s="36" customFormat="1" ht="15" customHeight="1" x14ac:dyDescent="0.25">
      <c r="A143" s="819"/>
      <c r="B143" s="144" t="s">
        <v>105</v>
      </c>
      <c r="C143" s="627">
        <v>6567</v>
      </c>
      <c r="D143" s="627">
        <v>6616</v>
      </c>
      <c r="E143" s="436">
        <f t="shared" si="37"/>
        <v>1</v>
      </c>
      <c r="F143" s="401">
        <f t="shared" si="35"/>
        <v>7.4615501751180147E-3</v>
      </c>
      <c r="G143" s="204"/>
      <c r="H143" s="628">
        <v>14215</v>
      </c>
      <c r="I143" s="628">
        <v>14090</v>
      </c>
      <c r="J143" s="436">
        <f t="shared" si="38"/>
        <v>1</v>
      </c>
      <c r="K143" s="401">
        <f t="shared" si="36"/>
        <v>-8.7935279634189234E-3</v>
      </c>
    </row>
    <row r="144" spans="1:11" s="36" customFormat="1" ht="15" customHeight="1" x14ac:dyDescent="0.25">
      <c r="A144" s="817" t="s">
        <v>70</v>
      </c>
      <c r="B144" s="213" t="s">
        <v>142</v>
      </c>
      <c r="C144" s="214">
        <v>1096</v>
      </c>
      <c r="D144" s="214">
        <v>1149</v>
      </c>
      <c r="E144" s="201">
        <f t="shared" ref="E144:E150" si="39">D144/D$150</f>
        <v>0.45831671320303152</v>
      </c>
      <c r="F144" s="407">
        <f t="shared" si="35"/>
        <v>4.8357664233576646E-2</v>
      </c>
      <c r="G144" s="214"/>
      <c r="H144" s="214">
        <v>1997</v>
      </c>
      <c r="I144" s="214">
        <v>1867</v>
      </c>
      <c r="J144" s="201">
        <f>I144/I$150</f>
        <v>0.40507702321544803</v>
      </c>
      <c r="K144" s="407">
        <f t="shared" si="36"/>
        <v>-6.5097646469704562E-2</v>
      </c>
    </row>
    <row r="145" spans="1:11" s="36" customFormat="1" ht="15" customHeight="1" x14ac:dyDescent="0.25">
      <c r="A145" s="818"/>
      <c r="B145" s="141" t="s">
        <v>229</v>
      </c>
      <c r="C145" s="629">
        <v>1216</v>
      </c>
      <c r="D145" s="629">
        <v>867</v>
      </c>
      <c r="E145" s="107">
        <f t="shared" si="39"/>
        <v>0.34583167132030312</v>
      </c>
      <c r="F145" s="211">
        <f t="shared" si="35"/>
        <v>-0.28700657894736842</v>
      </c>
      <c r="G145" s="29"/>
      <c r="H145" s="187">
        <v>2071</v>
      </c>
      <c r="I145" s="187">
        <v>1765</v>
      </c>
      <c r="J145" s="107">
        <f>I145/I$150</f>
        <v>0.38294640919939249</v>
      </c>
      <c r="K145" s="211">
        <f t="shared" si="36"/>
        <v>-0.14775470787059392</v>
      </c>
    </row>
    <row r="146" spans="1:11" s="36" customFormat="1" ht="15" customHeight="1" x14ac:dyDescent="0.25">
      <c r="A146" s="818"/>
      <c r="B146" s="141" t="s">
        <v>240</v>
      </c>
      <c r="C146" s="629">
        <v>371</v>
      </c>
      <c r="D146" s="629">
        <v>472</v>
      </c>
      <c r="E146" s="107">
        <f t="shared" si="39"/>
        <v>0.18827283605903469</v>
      </c>
      <c r="F146" s="211">
        <f t="shared" si="35"/>
        <v>0.27223719676549868</v>
      </c>
      <c r="G146" s="28"/>
      <c r="H146" s="187">
        <v>658</v>
      </c>
      <c r="I146" s="187">
        <v>913</v>
      </c>
      <c r="J146" s="107">
        <f>I146/I$150</f>
        <v>0.19809069212410502</v>
      </c>
      <c r="K146" s="211">
        <f t="shared" si="36"/>
        <v>0.38753799392097266</v>
      </c>
    </row>
    <row r="147" spans="1:11" s="36" customFormat="1" ht="15" customHeight="1" x14ac:dyDescent="0.25">
      <c r="A147" s="818"/>
      <c r="B147" s="141" t="s">
        <v>204</v>
      </c>
      <c r="C147" s="629">
        <v>0</v>
      </c>
      <c r="D147" s="629">
        <v>0</v>
      </c>
      <c r="E147" s="211">
        <f t="shared" si="39"/>
        <v>0</v>
      </c>
      <c r="F147" s="211" t="str">
        <f t="shared" si="35"/>
        <v>.</v>
      </c>
      <c r="G147" s="28"/>
      <c r="H147" s="188" t="s">
        <v>311</v>
      </c>
      <c r="I147" s="188">
        <v>0</v>
      </c>
      <c r="J147" s="211" t="s">
        <v>256</v>
      </c>
      <c r="K147" s="211" t="str">
        <f t="shared" si="36"/>
        <v>.</v>
      </c>
    </row>
    <row r="148" spans="1:11" s="36" customFormat="1" ht="15" customHeight="1" x14ac:dyDescent="0.25">
      <c r="A148" s="818"/>
      <c r="B148" s="141" t="s">
        <v>205</v>
      </c>
      <c r="C148" s="629">
        <v>46</v>
      </c>
      <c r="D148" s="629">
        <v>19</v>
      </c>
      <c r="E148" s="211">
        <f t="shared" si="39"/>
        <v>7.578779417630634E-3</v>
      </c>
      <c r="F148" s="211">
        <f t="shared" si="35"/>
        <v>-0.58695652173913049</v>
      </c>
      <c r="G148" s="28"/>
      <c r="H148" s="188" t="s">
        <v>257</v>
      </c>
      <c r="I148" s="188">
        <v>64</v>
      </c>
      <c r="J148" s="211" t="s">
        <v>256</v>
      </c>
      <c r="K148" s="211" t="str">
        <f t="shared" si="36"/>
        <v>.</v>
      </c>
    </row>
    <row r="149" spans="1:11" s="36" customFormat="1" ht="15" customHeight="1" x14ac:dyDescent="0.25">
      <c r="A149" s="818"/>
      <c r="B149" s="141" t="s">
        <v>92</v>
      </c>
      <c r="C149" s="629">
        <v>4839</v>
      </c>
      <c r="D149" s="629">
        <v>0</v>
      </c>
      <c r="E149" s="107">
        <f t="shared" si="39"/>
        <v>0</v>
      </c>
      <c r="F149" s="211">
        <f t="shared" si="35"/>
        <v>-1</v>
      </c>
      <c r="G149" s="28"/>
      <c r="H149" s="188">
        <v>12674</v>
      </c>
      <c r="I149" s="188">
        <v>0</v>
      </c>
      <c r="J149" s="107">
        <f>I149/I$150</f>
        <v>0</v>
      </c>
      <c r="K149" s="211">
        <f t="shared" si="36"/>
        <v>-1</v>
      </c>
    </row>
    <row r="150" spans="1:11" s="36" customFormat="1" ht="15" customHeight="1" x14ac:dyDescent="0.25">
      <c r="A150" s="819"/>
      <c r="B150" s="144" t="s">
        <v>106</v>
      </c>
      <c r="C150" s="630">
        <v>7568</v>
      </c>
      <c r="D150" s="630">
        <v>2507</v>
      </c>
      <c r="E150" s="436">
        <f t="shared" si="39"/>
        <v>1</v>
      </c>
      <c r="F150" s="437">
        <f t="shared" si="35"/>
        <v>-0.66873678646934465</v>
      </c>
      <c r="G150" s="154"/>
      <c r="H150" s="631">
        <v>17492</v>
      </c>
      <c r="I150" s="631">
        <v>4609</v>
      </c>
      <c r="J150" s="436">
        <f>I150/I$150</f>
        <v>1</v>
      </c>
      <c r="K150" s="437">
        <f t="shared" si="36"/>
        <v>-0.73650811799679849</v>
      </c>
    </row>
    <row r="151" spans="1:11" s="36" customFormat="1" ht="15" customHeight="1" x14ac:dyDescent="0.25">
      <c r="A151" s="817" t="s">
        <v>74</v>
      </c>
      <c r="B151" s="197" t="s">
        <v>206</v>
      </c>
      <c r="C151" s="632">
        <v>48</v>
      </c>
      <c r="D151" s="632">
        <v>64</v>
      </c>
      <c r="E151" s="201">
        <f>D151/D$164</f>
        <v>4.71524349812127E-3</v>
      </c>
      <c r="F151" s="407">
        <f t="shared" si="35"/>
        <v>0.33333333333333331</v>
      </c>
      <c r="G151" s="202"/>
      <c r="H151" s="633">
        <v>209</v>
      </c>
      <c r="I151" s="633">
        <v>229</v>
      </c>
      <c r="J151" s="201">
        <f>I151/I$164</f>
        <v>7.3956853119751973E-3</v>
      </c>
      <c r="K151" s="407">
        <f t="shared" si="36"/>
        <v>9.569377990430622E-2</v>
      </c>
    </row>
    <row r="152" spans="1:11" s="36" customFormat="1" ht="15" customHeight="1" x14ac:dyDescent="0.25">
      <c r="A152" s="818"/>
      <c r="B152" s="141" t="s">
        <v>207</v>
      </c>
      <c r="C152" s="634">
        <v>49</v>
      </c>
      <c r="D152" s="634">
        <v>47</v>
      </c>
      <c r="E152" s="107">
        <f t="shared" ref="E152:E164" si="40">D152/D$164</f>
        <v>3.4627569439328078E-3</v>
      </c>
      <c r="F152" s="211">
        <f t="shared" si="35"/>
        <v>-4.0816326530612242E-2</v>
      </c>
      <c r="G152" s="28"/>
      <c r="H152" s="635">
        <v>114</v>
      </c>
      <c r="I152" s="635">
        <v>125</v>
      </c>
      <c r="J152" s="107">
        <f t="shared" ref="J152:J164" si="41">I152/I$164</f>
        <v>4.036946130990828E-3</v>
      </c>
      <c r="K152" s="211">
        <f t="shared" si="36"/>
        <v>9.6491228070175433E-2</v>
      </c>
    </row>
    <row r="153" spans="1:11" s="36" customFormat="1" ht="15" customHeight="1" x14ac:dyDescent="0.25">
      <c r="A153" s="818"/>
      <c r="B153" s="141" t="s">
        <v>307</v>
      </c>
      <c r="C153" s="634">
        <v>0</v>
      </c>
      <c r="D153" s="634">
        <v>21</v>
      </c>
      <c r="E153" s="107">
        <f t="shared" ref="E153" si="42">D153/D$164</f>
        <v>1.5471892728210418E-3</v>
      </c>
      <c r="F153" s="211" t="str">
        <f t="shared" ref="F153" si="43">IF(ISERROR((D153-C153)/C153),".",(D153-C153)/C153)</f>
        <v>.</v>
      </c>
      <c r="G153" s="28"/>
      <c r="H153" s="635">
        <v>0</v>
      </c>
      <c r="I153" s="635">
        <v>29</v>
      </c>
      <c r="J153" s="107">
        <f t="shared" ref="J153" si="44">I153/I$164</f>
        <v>9.3657150238987208E-4</v>
      </c>
      <c r="K153" s="211" t="str">
        <f t="shared" ref="K153" si="45">IF(ISERROR((I153-H153)/H153),".",(I153-H153)/H153)</f>
        <v>.</v>
      </c>
    </row>
    <row r="154" spans="1:11" s="36" customFormat="1" ht="15" customHeight="1" x14ac:dyDescent="0.25">
      <c r="A154" s="818"/>
      <c r="B154" s="141" t="s">
        <v>208</v>
      </c>
      <c r="C154" s="634">
        <v>1326</v>
      </c>
      <c r="D154" s="634">
        <v>1205</v>
      </c>
      <c r="E154" s="107">
        <f t="shared" si="40"/>
        <v>8.8779193988064539E-2</v>
      </c>
      <c r="F154" s="211">
        <f t="shared" si="35"/>
        <v>-9.1251885369532423E-2</v>
      </c>
      <c r="G154" s="28"/>
      <c r="H154" s="635">
        <v>3685</v>
      </c>
      <c r="I154" s="635">
        <v>3625</v>
      </c>
      <c r="J154" s="107">
        <f t="shared" si="41"/>
        <v>0.11707143779873401</v>
      </c>
      <c r="K154" s="211">
        <f t="shared" si="36"/>
        <v>-1.6282225237449117E-2</v>
      </c>
    </row>
    <row r="155" spans="1:11" s="36" customFormat="1" ht="15" customHeight="1" x14ac:dyDescent="0.25">
      <c r="A155" s="818"/>
      <c r="B155" s="141" t="s">
        <v>209</v>
      </c>
      <c r="C155" s="634">
        <v>0</v>
      </c>
      <c r="D155" s="634">
        <v>100</v>
      </c>
      <c r="E155" s="107">
        <f t="shared" si="40"/>
        <v>7.367567965814485E-3</v>
      </c>
      <c r="F155" s="211" t="str">
        <f t="shared" si="35"/>
        <v>.</v>
      </c>
      <c r="G155" s="28"/>
      <c r="H155" s="635">
        <v>90</v>
      </c>
      <c r="I155" s="635">
        <v>208</v>
      </c>
      <c r="J155" s="107">
        <f t="shared" si="41"/>
        <v>6.7174783619687378E-3</v>
      </c>
      <c r="K155" s="211">
        <f t="shared" si="36"/>
        <v>1.3111111111111111</v>
      </c>
    </row>
    <row r="156" spans="1:11" s="36" customFormat="1" ht="15" customHeight="1" x14ac:dyDescent="0.25">
      <c r="A156" s="818"/>
      <c r="B156" s="141" t="s">
        <v>168</v>
      </c>
      <c r="C156" s="634">
        <v>146</v>
      </c>
      <c r="D156" s="634">
        <v>140</v>
      </c>
      <c r="E156" s="107">
        <f t="shared" si="40"/>
        <v>1.0314595152140279E-2</v>
      </c>
      <c r="F156" s="211">
        <f t="shared" si="35"/>
        <v>-4.1095890410958902E-2</v>
      </c>
      <c r="G156" s="28"/>
      <c r="H156" s="635">
        <v>282</v>
      </c>
      <c r="I156" s="635">
        <v>234</v>
      </c>
      <c r="J156" s="107">
        <f t="shared" si="41"/>
        <v>7.5571631572148301E-3</v>
      </c>
      <c r="K156" s="211">
        <f t="shared" si="36"/>
        <v>-0.1702127659574468</v>
      </c>
    </row>
    <row r="157" spans="1:11" s="36" customFormat="1" ht="15" customHeight="1" x14ac:dyDescent="0.25">
      <c r="A157" s="818"/>
      <c r="B157" s="141" t="s">
        <v>230</v>
      </c>
      <c r="C157" s="634">
        <v>245</v>
      </c>
      <c r="D157" s="634">
        <v>341</v>
      </c>
      <c r="E157" s="107">
        <f t="shared" si="40"/>
        <v>2.5123406763427392E-2</v>
      </c>
      <c r="F157" s="211">
        <f t="shared" si="35"/>
        <v>0.39183673469387753</v>
      </c>
      <c r="G157" s="28"/>
      <c r="H157" s="635">
        <v>497</v>
      </c>
      <c r="I157" s="635">
        <v>632</v>
      </c>
      <c r="J157" s="107">
        <f t="shared" si="41"/>
        <v>2.0410799638289626E-2</v>
      </c>
      <c r="K157" s="211">
        <f t="shared" si="36"/>
        <v>0.2716297786720322</v>
      </c>
    </row>
    <row r="158" spans="1:11" s="36" customFormat="1" ht="15" customHeight="1" x14ac:dyDescent="0.25">
      <c r="A158" s="818"/>
      <c r="B158" s="141" t="s">
        <v>169</v>
      </c>
      <c r="C158" s="634">
        <v>277</v>
      </c>
      <c r="D158" s="634">
        <v>78</v>
      </c>
      <c r="E158" s="107">
        <f t="shared" si="40"/>
        <v>5.7467030133352979E-3</v>
      </c>
      <c r="F158" s="211">
        <f t="shared" si="35"/>
        <v>-0.71841155234657039</v>
      </c>
      <c r="G158" s="28"/>
      <c r="H158" s="635">
        <v>914</v>
      </c>
      <c r="I158" s="635">
        <v>227</v>
      </c>
      <c r="J158" s="107">
        <f t="shared" si="41"/>
        <v>7.3310941738793439E-3</v>
      </c>
      <c r="K158" s="211">
        <f t="shared" si="36"/>
        <v>-0.75164113785557984</v>
      </c>
    </row>
    <row r="159" spans="1:11" s="36" customFormat="1" ht="15" customHeight="1" x14ac:dyDescent="0.25">
      <c r="A159" s="818"/>
      <c r="B159" s="141" t="s">
        <v>210</v>
      </c>
      <c r="C159" s="634">
        <v>172</v>
      </c>
      <c r="D159" s="634">
        <v>108</v>
      </c>
      <c r="E159" s="107">
        <f t="shared" si="40"/>
        <v>7.9569734030796434E-3</v>
      </c>
      <c r="F159" s="211">
        <f t="shared" si="35"/>
        <v>-0.37209302325581395</v>
      </c>
      <c r="G159" s="28"/>
      <c r="H159" s="635">
        <v>411</v>
      </c>
      <c r="I159" s="635">
        <v>332</v>
      </c>
      <c r="J159" s="107">
        <f t="shared" si="41"/>
        <v>1.0722128923911639E-2</v>
      </c>
      <c r="K159" s="211">
        <f t="shared" si="36"/>
        <v>-0.19221411192214111</v>
      </c>
    </row>
    <row r="160" spans="1:11" s="36" customFormat="1" ht="15" customHeight="1" x14ac:dyDescent="0.25">
      <c r="A160" s="818"/>
      <c r="B160" s="141" t="s">
        <v>175</v>
      </c>
      <c r="C160" s="634">
        <v>568</v>
      </c>
      <c r="D160" s="634">
        <v>443</v>
      </c>
      <c r="E160" s="107">
        <f t="shared" si="40"/>
        <v>3.263832608855817E-2</v>
      </c>
      <c r="F160" s="211">
        <f t="shared" si="35"/>
        <v>-0.22007042253521128</v>
      </c>
      <c r="G160" s="28"/>
      <c r="H160" s="635">
        <v>965</v>
      </c>
      <c r="I160" s="635">
        <v>806</v>
      </c>
      <c r="J160" s="107">
        <f t="shared" si="41"/>
        <v>2.603022865262886E-2</v>
      </c>
      <c r="K160" s="211">
        <f t="shared" si="36"/>
        <v>-0.16476683937823836</v>
      </c>
    </row>
    <row r="161" spans="1:11" s="36" customFormat="1" ht="15" customHeight="1" x14ac:dyDescent="0.25">
      <c r="A161" s="818"/>
      <c r="B161" s="141" t="s">
        <v>148</v>
      </c>
      <c r="C161" s="634">
        <v>124</v>
      </c>
      <c r="D161" s="634">
        <v>114</v>
      </c>
      <c r="E161" s="107">
        <f t="shared" si="40"/>
        <v>8.399027481028512E-3</v>
      </c>
      <c r="F161" s="211">
        <f t="shared" si="35"/>
        <v>-8.0645161290322578E-2</v>
      </c>
      <c r="G161" s="28"/>
      <c r="H161" s="635">
        <v>301</v>
      </c>
      <c r="I161" s="635">
        <v>302</v>
      </c>
      <c r="J161" s="107">
        <f t="shared" si="41"/>
        <v>9.7532618524738407E-3</v>
      </c>
      <c r="K161" s="211">
        <f t="shared" si="36"/>
        <v>3.3222591362126247E-3</v>
      </c>
    </row>
    <row r="162" spans="1:11" s="36" customFormat="1" ht="15" customHeight="1" x14ac:dyDescent="0.25">
      <c r="A162" s="818"/>
      <c r="B162" s="141" t="s">
        <v>143</v>
      </c>
      <c r="C162" s="634">
        <v>306</v>
      </c>
      <c r="D162" s="634">
        <v>272</v>
      </c>
      <c r="E162" s="107">
        <f t="shared" si="40"/>
        <v>2.0039784867015398E-2</v>
      </c>
      <c r="F162" s="211">
        <f t="shared" si="35"/>
        <v>-0.1111111111111111</v>
      </c>
      <c r="G162" s="28"/>
      <c r="H162" s="635">
        <v>812</v>
      </c>
      <c r="I162" s="635">
        <v>770</v>
      </c>
      <c r="J162" s="107">
        <f t="shared" si="41"/>
        <v>2.4867588166903501E-2</v>
      </c>
      <c r="K162" s="211">
        <f t="shared" si="36"/>
        <v>-5.1724137931034482E-2</v>
      </c>
    </row>
    <row r="163" spans="1:11" s="36" customFormat="1" ht="15" customHeight="1" x14ac:dyDescent="0.25">
      <c r="A163" s="818"/>
      <c r="B163" s="141" t="s">
        <v>211</v>
      </c>
      <c r="C163" s="636">
        <v>14494</v>
      </c>
      <c r="D163" s="636">
        <v>10640</v>
      </c>
      <c r="E163" s="211">
        <f t="shared" si="40"/>
        <v>0.78390923156266112</v>
      </c>
      <c r="F163" s="211">
        <f t="shared" si="35"/>
        <v>-0.26590313233061957</v>
      </c>
      <c r="G163" s="625"/>
      <c r="H163" s="637">
        <v>23354</v>
      </c>
      <c r="I163" s="637">
        <v>23445</v>
      </c>
      <c r="J163" s="211">
        <f t="shared" si="41"/>
        <v>0.75716961632863966</v>
      </c>
      <c r="K163" s="211">
        <f t="shared" si="36"/>
        <v>3.8965487710884645E-3</v>
      </c>
    </row>
    <row r="164" spans="1:11" s="36" customFormat="1" ht="15" customHeight="1" x14ac:dyDescent="0.25">
      <c r="A164" s="819"/>
      <c r="B164" s="144" t="s">
        <v>107</v>
      </c>
      <c r="C164" s="638">
        <v>17755</v>
      </c>
      <c r="D164" s="638">
        <v>13573</v>
      </c>
      <c r="E164" s="412">
        <f t="shared" si="40"/>
        <v>1</v>
      </c>
      <c r="F164" s="401">
        <f t="shared" si="35"/>
        <v>-0.2355392847085328</v>
      </c>
      <c r="G164" s="204"/>
      <c r="H164" s="639">
        <v>31634</v>
      </c>
      <c r="I164" s="639">
        <v>30964</v>
      </c>
      <c r="J164" s="412">
        <f t="shared" si="41"/>
        <v>1</v>
      </c>
      <c r="K164" s="401">
        <f t="shared" si="36"/>
        <v>-2.1179743314155654E-2</v>
      </c>
    </row>
    <row r="165" spans="1:11" s="39" customFormat="1" ht="15" customHeight="1" x14ac:dyDescent="0.25">
      <c r="A165" s="817" t="s">
        <v>80</v>
      </c>
      <c r="B165" s="198" t="s">
        <v>231</v>
      </c>
      <c r="C165" s="214">
        <v>1393</v>
      </c>
      <c r="D165" s="214">
        <v>1447</v>
      </c>
      <c r="E165" s="200">
        <f>D165/D$167</f>
        <v>1</v>
      </c>
      <c r="F165" s="407">
        <f t="shared" si="35"/>
        <v>3.8765254845656856E-2</v>
      </c>
      <c r="G165" s="200"/>
      <c r="H165" s="214">
        <v>1843</v>
      </c>
      <c r="I165" s="214">
        <v>1889</v>
      </c>
      <c r="J165" s="200">
        <f>I165/I$167</f>
        <v>0.98231929277171082</v>
      </c>
      <c r="K165" s="407">
        <f t="shared" si="36"/>
        <v>2.4959305480195332E-2</v>
      </c>
    </row>
    <row r="166" spans="1:11" s="36" customFormat="1" ht="15" customHeight="1" x14ac:dyDescent="0.25">
      <c r="A166" s="818"/>
      <c r="B166" s="141" t="s">
        <v>126</v>
      </c>
      <c r="C166" s="165">
        <v>0</v>
      </c>
      <c r="D166" s="165">
        <v>0</v>
      </c>
      <c r="E166" s="107">
        <f t="shared" ref="E166:E167" si="46">D166/D$167</f>
        <v>0</v>
      </c>
      <c r="F166" s="211" t="str">
        <f t="shared" si="35"/>
        <v>.</v>
      </c>
      <c r="G166" s="28"/>
      <c r="H166" s="640">
        <v>52</v>
      </c>
      <c r="I166" s="640">
        <v>34</v>
      </c>
      <c r="J166" s="107">
        <f t="shared" ref="J166:J167" si="47">I166/I$167</f>
        <v>1.7680707228289131E-2</v>
      </c>
      <c r="K166" s="211">
        <f t="shared" si="36"/>
        <v>-0.34615384615384615</v>
      </c>
    </row>
    <row r="167" spans="1:11" s="36" customFormat="1" ht="15" customHeight="1" x14ac:dyDescent="0.25">
      <c r="A167" s="819"/>
      <c r="B167" s="144" t="s">
        <v>110</v>
      </c>
      <c r="C167" s="641">
        <v>1393</v>
      </c>
      <c r="D167" s="641">
        <v>1447</v>
      </c>
      <c r="E167" s="412">
        <f t="shared" si="46"/>
        <v>1</v>
      </c>
      <c r="F167" s="401">
        <f t="shared" si="35"/>
        <v>3.8765254845656856E-2</v>
      </c>
      <c r="G167" s="642"/>
      <c r="H167" s="643">
        <v>1895</v>
      </c>
      <c r="I167" s="643">
        <v>1923</v>
      </c>
      <c r="J167" s="412">
        <f t="shared" si="47"/>
        <v>1</v>
      </c>
      <c r="K167" s="401">
        <f t="shared" si="36"/>
        <v>1.4775725593667546E-2</v>
      </c>
    </row>
    <row r="168" spans="1:11" s="36" customFormat="1" ht="15" customHeight="1" x14ac:dyDescent="0.25">
      <c r="A168" s="817" t="s">
        <v>83</v>
      </c>
      <c r="B168" s="141" t="s">
        <v>93</v>
      </c>
      <c r="C168" s="644">
        <v>3172</v>
      </c>
      <c r="D168" s="644">
        <v>1141</v>
      </c>
      <c r="E168" s="107">
        <f>D168/D$169</f>
        <v>1</v>
      </c>
      <c r="F168" s="170">
        <f t="shared" si="35"/>
        <v>-0.64029003783102145</v>
      </c>
      <c r="G168" s="28"/>
      <c r="H168" s="645">
        <v>3172</v>
      </c>
      <c r="I168" s="645">
        <v>2942</v>
      </c>
      <c r="J168" s="107">
        <f>I168/I$169</f>
        <v>1</v>
      </c>
      <c r="K168" s="170">
        <f t="shared" si="36"/>
        <v>-7.2509457755359399E-2</v>
      </c>
    </row>
    <row r="169" spans="1:11" s="36" customFormat="1" ht="15" customHeight="1" x14ac:dyDescent="0.25">
      <c r="A169" s="819"/>
      <c r="B169" s="139" t="s">
        <v>111</v>
      </c>
      <c r="C169" s="646">
        <v>3172</v>
      </c>
      <c r="D169" s="646">
        <v>1141</v>
      </c>
      <c r="E169" s="436">
        <f t="shared" ref="E169" si="48">D169/D$169</f>
        <v>1</v>
      </c>
      <c r="F169" s="664">
        <f t="shared" si="35"/>
        <v>-0.64029003783102145</v>
      </c>
      <c r="G169" s="388"/>
      <c r="H169" s="648">
        <v>3172</v>
      </c>
      <c r="I169" s="648">
        <v>2942</v>
      </c>
      <c r="J169" s="436">
        <f t="shared" ref="J169" si="49">I169/I$169</f>
        <v>1</v>
      </c>
      <c r="K169" s="664">
        <f t="shared" si="36"/>
        <v>-7.2509457755359399E-2</v>
      </c>
    </row>
    <row r="170" spans="1:11" s="37" customFormat="1" ht="15" customHeight="1" x14ac:dyDescent="0.25">
      <c r="A170" s="209" t="s">
        <v>122</v>
      </c>
      <c r="B170" s="207"/>
      <c r="C170" s="649">
        <v>89624</v>
      </c>
      <c r="D170" s="649">
        <v>71599</v>
      </c>
      <c r="E170" s="650">
        <f>D170/D$170</f>
        <v>1</v>
      </c>
      <c r="F170" s="733">
        <f t="shared" si="35"/>
        <v>-0.20111800410604302</v>
      </c>
      <c r="G170" s="651"/>
      <c r="H170" s="652">
        <v>170329</v>
      </c>
      <c r="I170" s="652">
        <v>148822</v>
      </c>
      <c r="J170" s="650">
        <f>I170/I$170</f>
        <v>1</v>
      </c>
      <c r="K170" s="733">
        <f t="shared" si="36"/>
        <v>-0.12626740014912316</v>
      </c>
    </row>
    <row r="171" spans="1:11" ht="15" customHeight="1" x14ac:dyDescent="0.25">
      <c r="B171" s="33"/>
    </row>
    <row r="172" spans="1:11" ht="15" customHeight="1" x14ac:dyDescent="0.25">
      <c r="A172" s="787" t="s">
        <v>313</v>
      </c>
      <c r="B172" s="787"/>
      <c r="C172" s="787"/>
      <c r="D172" s="787"/>
      <c r="E172" s="787"/>
      <c r="F172" s="787"/>
      <c r="G172" s="787"/>
      <c r="H172" s="787"/>
      <c r="I172" s="787"/>
      <c r="J172" s="787"/>
      <c r="K172" s="787"/>
    </row>
    <row r="173" spans="1:11" ht="15" customHeight="1" x14ac:dyDescent="0.25">
      <c r="A173" s="827" t="s">
        <v>218</v>
      </c>
      <c r="B173" s="827"/>
      <c r="C173" s="827"/>
      <c r="D173" s="827"/>
      <c r="E173" s="827"/>
      <c r="F173" s="827"/>
      <c r="G173" s="827"/>
      <c r="H173" s="827"/>
      <c r="I173" s="827"/>
      <c r="J173" s="827"/>
      <c r="K173" s="827"/>
    </row>
    <row r="174" spans="1:11" ht="15" customHeight="1" x14ac:dyDescent="0.25">
      <c r="A174" s="827" t="s">
        <v>308</v>
      </c>
      <c r="B174" s="827"/>
      <c r="C174" s="827"/>
      <c r="D174" s="827"/>
      <c r="E174" s="827"/>
      <c r="F174" s="827"/>
      <c r="G174" s="827"/>
      <c r="H174" s="827"/>
      <c r="I174" s="827"/>
      <c r="J174" s="827"/>
      <c r="K174" s="827"/>
    </row>
    <row r="175" spans="1:11" ht="15" customHeight="1" x14ac:dyDescent="0.25">
      <c r="A175" s="827" t="s">
        <v>225</v>
      </c>
      <c r="B175" s="827"/>
      <c r="C175" s="827"/>
      <c r="D175" s="827"/>
      <c r="E175" s="827"/>
      <c r="F175" s="827"/>
      <c r="G175" s="827"/>
      <c r="H175" s="827"/>
      <c r="I175" s="827"/>
      <c r="J175" s="827"/>
      <c r="K175" s="827"/>
    </row>
    <row r="176" spans="1:11" ht="15" customHeight="1" x14ac:dyDescent="0.25">
      <c r="A176" s="827" t="s">
        <v>131</v>
      </c>
      <c r="B176" s="827"/>
      <c r="C176" s="827"/>
      <c r="D176" s="827"/>
      <c r="E176" s="827"/>
      <c r="F176" s="827"/>
      <c r="G176" s="827"/>
      <c r="H176" s="827"/>
      <c r="I176" s="827"/>
      <c r="J176" s="827"/>
      <c r="K176" s="827"/>
    </row>
    <row r="177" spans="2:11" ht="15" customHeight="1" x14ac:dyDescent="0.25">
      <c r="B177" s="135"/>
      <c r="C177" s="137"/>
      <c r="D177" s="137"/>
      <c r="E177" s="137"/>
      <c r="F177" s="734"/>
      <c r="G177" s="137"/>
      <c r="H177" s="137"/>
      <c r="I177" s="137"/>
      <c r="J177" s="137"/>
      <c r="K177" s="734"/>
    </row>
    <row r="178" spans="2:11" ht="15" customHeight="1" x14ac:dyDescent="0.25">
      <c r="B178" s="135"/>
      <c r="C178" s="137"/>
      <c r="D178" s="137"/>
      <c r="E178" s="137"/>
      <c r="F178" s="734"/>
      <c r="G178" s="137"/>
      <c r="H178" s="137"/>
      <c r="I178" s="137"/>
      <c r="J178" s="137"/>
      <c r="K178" s="734"/>
    </row>
    <row r="179" spans="2:11" ht="15" customHeight="1" x14ac:dyDescent="0.25">
      <c r="B179" s="135"/>
      <c r="C179" s="137"/>
      <c r="D179" s="137"/>
      <c r="E179" s="137"/>
      <c r="F179" s="734"/>
      <c r="G179" s="137"/>
      <c r="H179" s="137"/>
      <c r="I179" s="137"/>
      <c r="J179" s="137"/>
      <c r="K179" s="734"/>
    </row>
    <row r="180" spans="2:11" ht="15" customHeight="1" x14ac:dyDescent="0.25">
      <c r="B180" s="3"/>
    </row>
    <row r="181" spans="2:11" ht="15" customHeight="1" x14ac:dyDescent="0.25">
      <c r="B181" s="3"/>
    </row>
    <row r="182" spans="2:11" ht="15" customHeight="1" x14ac:dyDescent="0.25">
      <c r="B182" s="33"/>
    </row>
  </sheetData>
  <mergeCells count="35">
    <mergeCell ref="A172:K172"/>
    <mergeCell ref="A176:K176"/>
    <mergeCell ref="A175:K175"/>
    <mergeCell ref="A174:K174"/>
    <mergeCell ref="A173:K173"/>
    <mergeCell ref="B5:B7"/>
    <mergeCell ref="C5:F5"/>
    <mergeCell ref="H5:K5"/>
    <mergeCell ref="D6:E6"/>
    <mergeCell ref="F6:F7"/>
    <mergeCell ref="I6:J6"/>
    <mergeCell ref="K6:K7"/>
    <mergeCell ref="A46:A47"/>
    <mergeCell ref="B59:B61"/>
    <mergeCell ref="C59:F59"/>
    <mergeCell ref="H59:K59"/>
    <mergeCell ref="D60:E60"/>
    <mergeCell ref="F60:F61"/>
    <mergeCell ref="I60:J60"/>
    <mergeCell ref="K60:K61"/>
    <mergeCell ref="A8:A18"/>
    <mergeCell ref="A19:A27"/>
    <mergeCell ref="A28:A35"/>
    <mergeCell ref="A36:A41"/>
    <mergeCell ref="A42:A45"/>
    <mergeCell ref="A144:A150"/>
    <mergeCell ref="A151:A164"/>
    <mergeCell ref="A165:A167"/>
    <mergeCell ref="A168:A169"/>
    <mergeCell ref="A48:A50"/>
    <mergeCell ref="A51:A53"/>
    <mergeCell ref="A54:A55"/>
    <mergeCell ref="A62:A106"/>
    <mergeCell ref="A107:A133"/>
    <mergeCell ref="A134:A143"/>
  </mergeCells>
  <hyperlinks>
    <hyperlink ref="A1" location="Contents!A1" display="&lt;Back to contents&gt;" xr:uid="{00000000-0004-0000-0400-000000000000}"/>
    <hyperlink ref="A2" location="Contents!A1" display="&lt;Back to contents&gt;" xr:uid="{8BCF8DAE-2E12-4246-84E9-BA9E1CBC5BB1}"/>
  </hyperlinks>
  <pageMargins left="0.39370078740157483" right="0.39370078740157483" top="0.39370078740157483" bottom="0.39370078740157483" header="0" footer="0"/>
  <pageSetup paperSize="8" scale="87" fitToHeight="0" orientation="portrait" r:id="rId1"/>
  <headerFooter alignWithMargins="0"/>
  <rowBreaks count="1" manualBreakCount="1">
    <brk id="57"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5">
    <pageSetUpPr fitToPage="1"/>
  </sheetPr>
  <dimension ref="A1:K62"/>
  <sheetViews>
    <sheetView showGridLines="0" zoomScaleNormal="100" workbookViewId="0"/>
  </sheetViews>
  <sheetFormatPr defaultColWidth="9.109375" defaultRowHeight="15" customHeight="1" x14ac:dyDescent="0.25"/>
  <cols>
    <col min="1" max="1" width="23.6640625" style="33" customWidth="1"/>
    <col min="2" max="2" width="50.6640625" style="6" customWidth="1"/>
    <col min="3" max="4" width="9" style="562" customWidth="1"/>
    <col min="5" max="5" width="9" style="162" customWidth="1"/>
    <col min="6" max="6" width="9.6640625" style="170" customWidth="1"/>
    <col min="7" max="7" width="1.33203125" style="562" customWidth="1"/>
    <col min="8" max="8" width="10" style="562" customWidth="1"/>
    <col min="9" max="9" width="10.44140625" style="562" customWidth="1"/>
    <col min="10" max="10" width="9" style="162" customWidth="1"/>
    <col min="11" max="11" width="9.6640625" style="170" customWidth="1"/>
    <col min="12" max="16384" width="9.109375" style="33"/>
  </cols>
  <sheetData>
    <row r="1" spans="1:11" ht="15" customHeight="1" x14ac:dyDescent="0.25">
      <c r="A1" s="46" t="s">
        <v>115</v>
      </c>
    </row>
    <row r="2" spans="1:11" s="229" customFormat="1" ht="30" customHeight="1" x14ac:dyDescent="0.25">
      <c r="A2" s="260" t="s">
        <v>263</v>
      </c>
      <c r="C2" s="653"/>
      <c r="D2" s="653"/>
      <c r="E2" s="654"/>
      <c r="F2" s="655"/>
      <c r="G2" s="653"/>
      <c r="H2" s="653"/>
      <c r="I2" s="653"/>
      <c r="J2" s="654"/>
      <c r="K2" s="655"/>
    </row>
    <row r="3" spans="1:11" ht="15" customHeight="1" x14ac:dyDescent="0.25">
      <c r="A3" s="800" t="s">
        <v>151</v>
      </c>
      <c r="B3" s="800"/>
      <c r="C3" s="823" t="s">
        <v>94</v>
      </c>
      <c r="D3" s="823"/>
      <c r="E3" s="823"/>
      <c r="F3" s="823"/>
      <c r="G3" s="607"/>
      <c r="H3" s="823" t="s">
        <v>95</v>
      </c>
      <c r="I3" s="823"/>
      <c r="J3" s="823"/>
      <c r="K3" s="823"/>
    </row>
    <row r="4" spans="1:11" ht="15" customHeight="1" x14ac:dyDescent="0.25">
      <c r="A4" s="801"/>
      <c r="B4" s="801"/>
      <c r="C4" s="608">
        <v>2020</v>
      </c>
      <c r="D4" s="824">
        <v>2021</v>
      </c>
      <c r="E4" s="824"/>
      <c r="F4" s="828" t="s">
        <v>270</v>
      </c>
      <c r="G4" s="608"/>
      <c r="H4" s="608">
        <v>2020</v>
      </c>
      <c r="I4" s="824">
        <v>2021</v>
      </c>
      <c r="J4" s="824"/>
      <c r="K4" s="828" t="s">
        <v>270</v>
      </c>
    </row>
    <row r="5" spans="1:11" ht="15" customHeight="1" x14ac:dyDescent="0.25">
      <c r="A5" s="802"/>
      <c r="B5" s="802"/>
      <c r="C5" s="657" t="s">
        <v>116</v>
      </c>
      <c r="D5" s="657" t="s">
        <v>116</v>
      </c>
      <c r="E5" s="658" t="s">
        <v>98</v>
      </c>
      <c r="F5" s="829"/>
      <c r="G5" s="657"/>
      <c r="H5" s="657" t="s">
        <v>116</v>
      </c>
      <c r="I5" s="657" t="s">
        <v>116</v>
      </c>
      <c r="J5" s="658" t="s">
        <v>98</v>
      </c>
      <c r="K5" s="829"/>
    </row>
    <row r="6" spans="1:11" s="36" customFormat="1" ht="15" customHeight="1" x14ac:dyDescent="0.25">
      <c r="A6" s="786" t="s">
        <v>99</v>
      </c>
      <c r="B6" s="292" t="s">
        <v>2</v>
      </c>
      <c r="C6" s="659">
        <v>6651</v>
      </c>
      <c r="D6" s="659">
        <v>6585</v>
      </c>
      <c r="E6" s="200">
        <f>D6/$D$29</f>
        <v>1.6338896249869735E-2</v>
      </c>
      <c r="F6" s="407">
        <f t="shared" ref="F6:F60" si="0">IF(ISERROR((D6-C6)/C6),".",(D6-C6)/C6)</f>
        <v>-9.9233198015336033E-3</v>
      </c>
      <c r="G6" s="214"/>
      <c r="H6" s="660">
        <v>40792</v>
      </c>
      <c r="I6" s="660">
        <v>39726</v>
      </c>
      <c r="J6" s="201">
        <f>I6/I$29</f>
        <v>3.5832381735822101E-2</v>
      </c>
      <c r="K6" s="407">
        <f t="shared" ref="K6:K60" si="1">IF(ISERROR((I6-H6)/H6),".",(I6-H6)/H6)</f>
        <v>-2.6132575014708767E-2</v>
      </c>
    </row>
    <row r="7" spans="1:11" s="36" customFormat="1" ht="15" customHeight="1" x14ac:dyDescent="0.25">
      <c r="A7" s="786"/>
      <c r="B7" s="293" t="s">
        <v>3</v>
      </c>
      <c r="C7" s="661">
        <v>69</v>
      </c>
      <c r="D7" s="661">
        <v>92</v>
      </c>
      <c r="E7" s="106">
        <f t="shared" ref="E7:E29" si="2">D7/$D$29</f>
        <v>2.2827311389339645E-4</v>
      </c>
      <c r="F7" s="211">
        <f t="shared" si="0"/>
        <v>0.33333333333333331</v>
      </c>
      <c r="G7" s="28"/>
      <c r="H7" s="662">
        <v>150</v>
      </c>
      <c r="I7" s="662">
        <v>191</v>
      </c>
      <c r="J7" s="107">
        <f t="shared" ref="J7:J29" si="3">I7/I$29</f>
        <v>1.7227973900070536E-4</v>
      </c>
      <c r="K7" s="211">
        <f t="shared" si="1"/>
        <v>0.27333333333333332</v>
      </c>
    </row>
    <row r="8" spans="1:11" s="36" customFormat="1" ht="15" customHeight="1" x14ac:dyDescent="0.25">
      <c r="A8" s="786"/>
      <c r="B8" s="234" t="s">
        <v>146</v>
      </c>
      <c r="C8" s="661">
        <v>2685</v>
      </c>
      <c r="D8" s="661">
        <v>3301</v>
      </c>
      <c r="E8" s="106">
        <f t="shared" si="2"/>
        <v>8.1905385756750188E-3</v>
      </c>
      <c r="F8" s="211">
        <f t="shared" si="0"/>
        <v>0.22942271880819368</v>
      </c>
      <c r="G8" s="28"/>
      <c r="H8" s="662">
        <v>8445</v>
      </c>
      <c r="I8" s="662">
        <v>11416</v>
      </c>
      <c r="J8" s="107">
        <f t="shared" si="3"/>
        <v>1.0297096860900797E-2</v>
      </c>
      <c r="K8" s="211">
        <f t="shared" si="1"/>
        <v>0.35180580224985197</v>
      </c>
    </row>
    <row r="9" spans="1:11" s="36" customFormat="1" ht="15" customHeight="1" x14ac:dyDescent="0.25">
      <c r="A9" s="786"/>
      <c r="B9" s="293" t="s">
        <v>4</v>
      </c>
      <c r="C9" s="661">
        <v>1939</v>
      </c>
      <c r="D9" s="661">
        <v>1766</v>
      </c>
      <c r="E9" s="106">
        <f t="shared" si="2"/>
        <v>4.3818512949536752E-3</v>
      </c>
      <c r="F9" s="211">
        <f t="shared" si="0"/>
        <v>-8.9221248066013406E-2</v>
      </c>
      <c r="G9" s="29"/>
      <c r="H9" s="662">
        <v>4777</v>
      </c>
      <c r="I9" s="662">
        <v>4907</v>
      </c>
      <c r="J9" s="107">
        <f t="shared" si="3"/>
        <v>4.426055912442205E-3</v>
      </c>
      <c r="K9" s="211">
        <f t="shared" si="1"/>
        <v>2.7213732468076197E-2</v>
      </c>
    </row>
    <row r="10" spans="1:11" s="36" customFormat="1" ht="15" customHeight="1" x14ac:dyDescent="0.25">
      <c r="A10" s="786"/>
      <c r="B10" s="293" t="s">
        <v>5</v>
      </c>
      <c r="C10" s="661">
        <v>90985</v>
      </c>
      <c r="D10" s="661">
        <v>74366</v>
      </c>
      <c r="E10" s="106">
        <f t="shared" si="2"/>
        <v>0.18451911291082956</v>
      </c>
      <c r="F10" s="211">
        <f t="shared" si="0"/>
        <v>-0.18265648183766556</v>
      </c>
      <c r="G10" s="29"/>
      <c r="H10" s="662">
        <v>212814</v>
      </c>
      <c r="I10" s="662">
        <v>187885</v>
      </c>
      <c r="J10" s="107">
        <f t="shared" si="3"/>
        <v>0.16947004587511794</v>
      </c>
      <c r="K10" s="211">
        <f t="shared" si="1"/>
        <v>-0.11713984982191021</v>
      </c>
    </row>
    <row r="11" spans="1:11" s="36" customFormat="1" ht="15" customHeight="1" x14ac:dyDescent="0.25">
      <c r="A11" s="786"/>
      <c r="B11" s="293" t="s">
        <v>6</v>
      </c>
      <c r="C11" s="661">
        <v>124</v>
      </c>
      <c r="D11" s="661">
        <v>59</v>
      </c>
      <c r="E11" s="106">
        <f t="shared" si="2"/>
        <v>1.4639254043163468E-4</v>
      </c>
      <c r="F11" s="211">
        <f t="shared" si="0"/>
        <v>-0.52419354838709675</v>
      </c>
      <c r="G11" s="28"/>
      <c r="H11" s="662">
        <v>140</v>
      </c>
      <c r="I11" s="662">
        <v>76</v>
      </c>
      <c r="J11" s="107">
        <f t="shared" si="3"/>
        <v>6.8551100335359204E-5</v>
      </c>
      <c r="K11" s="211">
        <f t="shared" si="1"/>
        <v>-0.45714285714285713</v>
      </c>
    </row>
    <row r="12" spans="1:11" s="36" customFormat="1" ht="15" customHeight="1" x14ac:dyDescent="0.25">
      <c r="A12" s="786"/>
      <c r="B12" s="293" t="s">
        <v>7</v>
      </c>
      <c r="C12" s="661">
        <v>6137</v>
      </c>
      <c r="D12" s="661">
        <v>5389</v>
      </c>
      <c r="E12" s="106">
        <f t="shared" si="2"/>
        <v>1.3371345769255581E-2</v>
      </c>
      <c r="F12" s="211">
        <f t="shared" si="0"/>
        <v>-0.12188365650969529</v>
      </c>
      <c r="G12" s="29"/>
      <c r="H12" s="662">
        <v>9831</v>
      </c>
      <c r="I12" s="662">
        <v>9929</v>
      </c>
      <c r="J12" s="107">
        <f t="shared" si="3"/>
        <v>8.9558404635497555E-3</v>
      </c>
      <c r="K12" s="211">
        <f t="shared" si="1"/>
        <v>9.9684670938866848E-3</v>
      </c>
    </row>
    <row r="13" spans="1:11" s="36" customFormat="1" ht="15" customHeight="1" x14ac:dyDescent="0.25">
      <c r="A13" s="786"/>
      <c r="B13" s="293" t="s">
        <v>8</v>
      </c>
      <c r="C13" s="661">
        <v>6099</v>
      </c>
      <c r="D13" s="661">
        <v>6002</v>
      </c>
      <c r="E13" s="106">
        <f t="shared" si="2"/>
        <v>1.4892339452045277E-2</v>
      </c>
      <c r="F13" s="211">
        <f t="shared" si="0"/>
        <v>-1.5904246597802919E-2</v>
      </c>
      <c r="G13" s="29"/>
      <c r="H13" s="662">
        <v>7563</v>
      </c>
      <c r="I13" s="662">
        <v>7713</v>
      </c>
      <c r="J13" s="107">
        <f t="shared" si="3"/>
        <v>6.9570346958766514E-3</v>
      </c>
      <c r="K13" s="211">
        <f t="shared" si="1"/>
        <v>1.9833399444664817E-2</v>
      </c>
    </row>
    <row r="14" spans="1:11" s="36" customFormat="1" ht="15" customHeight="1" x14ac:dyDescent="0.25">
      <c r="A14" s="786"/>
      <c r="B14" s="293" t="s">
        <v>9</v>
      </c>
      <c r="C14" s="661">
        <v>13663</v>
      </c>
      <c r="D14" s="661">
        <v>13846</v>
      </c>
      <c r="E14" s="106">
        <f t="shared" si="2"/>
        <v>3.4355103640956168E-2</v>
      </c>
      <c r="F14" s="211">
        <f t="shared" si="0"/>
        <v>1.3393837371001976E-2</v>
      </c>
      <c r="G14" s="29"/>
      <c r="H14" s="662">
        <v>16839</v>
      </c>
      <c r="I14" s="662">
        <v>18125</v>
      </c>
      <c r="J14" s="107">
        <f t="shared" si="3"/>
        <v>1.6348535441820862E-2</v>
      </c>
      <c r="K14" s="211">
        <f t="shared" si="1"/>
        <v>7.6370330779737511E-2</v>
      </c>
    </row>
    <row r="15" spans="1:11" s="36" customFormat="1" ht="15" customHeight="1" x14ac:dyDescent="0.25">
      <c r="A15" s="786"/>
      <c r="B15" s="293" t="s">
        <v>129</v>
      </c>
      <c r="C15" s="661">
        <v>97</v>
      </c>
      <c r="D15" s="661">
        <v>103</v>
      </c>
      <c r="E15" s="106">
        <f t="shared" si="2"/>
        <v>2.5556663838065036E-4</v>
      </c>
      <c r="F15" s="211">
        <f t="shared" si="0"/>
        <v>6.1855670103092786E-2</v>
      </c>
      <c r="G15" s="28"/>
      <c r="H15" s="662">
        <v>114</v>
      </c>
      <c r="I15" s="662">
        <v>111</v>
      </c>
      <c r="J15" s="107">
        <f t="shared" si="3"/>
        <v>1.0012068601611673E-4</v>
      </c>
      <c r="K15" s="211">
        <f t="shared" si="1"/>
        <v>-2.6315789473684209E-2</v>
      </c>
    </row>
    <row r="16" spans="1:11" s="36" customFormat="1" ht="15" customHeight="1" x14ac:dyDescent="0.25">
      <c r="A16" s="786"/>
      <c r="B16" s="235" t="s">
        <v>118</v>
      </c>
      <c r="C16" s="663">
        <v>128448</v>
      </c>
      <c r="D16" s="663">
        <v>111509</v>
      </c>
      <c r="E16" s="647">
        <f t="shared" si="2"/>
        <v>0.27667942018629071</v>
      </c>
      <c r="F16" s="664">
        <f t="shared" si="0"/>
        <v>-0.13187437717987047</v>
      </c>
      <c r="G16" s="154"/>
      <c r="H16" s="665">
        <v>301464</v>
      </c>
      <c r="I16" s="665">
        <v>280078</v>
      </c>
      <c r="J16" s="436">
        <f t="shared" si="3"/>
        <v>0.25262704052272017</v>
      </c>
      <c r="K16" s="664">
        <f t="shared" si="1"/>
        <v>-7.0940477138232094E-2</v>
      </c>
    </row>
    <row r="17" spans="1:11" s="36" customFormat="1" ht="15" customHeight="1" x14ac:dyDescent="0.25">
      <c r="A17" s="786"/>
      <c r="B17" s="293" t="s">
        <v>10</v>
      </c>
      <c r="C17" s="661">
        <v>1201</v>
      </c>
      <c r="D17" s="661">
        <v>851</v>
      </c>
      <c r="E17" s="106">
        <f t="shared" si="2"/>
        <v>2.1115263035139174E-3</v>
      </c>
      <c r="F17" s="211">
        <f t="shared" si="0"/>
        <v>-0.29142381348875934</v>
      </c>
      <c r="G17" s="29"/>
      <c r="H17" s="662">
        <v>3363</v>
      </c>
      <c r="I17" s="662">
        <v>2950</v>
      </c>
      <c r="J17" s="107">
        <f t="shared" si="3"/>
        <v>2.6608650788067056E-3</v>
      </c>
      <c r="K17" s="211">
        <f t="shared" si="1"/>
        <v>-0.12280701754385964</v>
      </c>
    </row>
    <row r="18" spans="1:11" s="36" customFormat="1" ht="15" customHeight="1" x14ac:dyDescent="0.25">
      <c r="A18" s="786"/>
      <c r="B18" s="293" t="s">
        <v>11</v>
      </c>
      <c r="C18" s="661">
        <v>30551</v>
      </c>
      <c r="D18" s="661">
        <v>35196</v>
      </c>
      <c r="E18" s="106">
        <f t="shared" si="2"/>
        <v>8.7329353441217186E-2</v>
      </c>
      <c r="F18" s="211">
        <f t="shared" si="0"/>
        <v>0.15204084972668652</v>
      </c>
      <c r="G18" s="29"/>
      <c r="H18" s="662">
        <v>105490</v>
      </c>
      <c r="I18" s="662">
        <v>110501</v>
      </c>
      <c r="J18" s="107">
        <f t="shared" si="3"/>
        <v>9.9670593923125356E-2</v>
      </c>
      <c r="K18" s="211">
        <f t="shared" si="1"/>
        <v>4.7502132903592759E-2</v>
      </c>
    </row>
    <row r="19" spans="1:11" s="36" customFormat="1" ht="15" customHeight="1" x14ac:dyDescent="0.25">
      <c r="A19" s="786"/>
      <c r="B19" s="293" t="s">
        <v>12</v>
      </c>
      <c r="C19" s="661">
        <v>224156</v>
      </c>
      <c r="D19" s="661">
        <v>216958</v>
      </c>
      <c r="E19" s="106">
        <f t="shared" si="2"/>
        <v>0.53832258960960333</v>
      </c>
      <c r="F19" s="211">
        <f t="shared" si="0"/>
        <v>-3.2111565159977873E-2</v>
      </c>
      <c r="G19" s="29"/>
      <c r="H19" s="662">
        <v>658710</v>
      </c>
      <c r="I19" s="662">
        <v>659673</v>
      </c>
      <c r="J19" s="107">
        <f t="shared" si="3"/>
        <v>0.59501723699378173</v>
      </c>
      <c r="K19" s="211">
        <f t="shared" si="1"/>
        <v>1.4619483536002186E-3</v>
      </c>
    </row>
    <row r="20" spans="1:11" s="36" customFormat="1" ht="15" customHeight="1" x14ac:dyDescent="0.25">
      <c r="A20" s="786"/>
      <c r="B20" s="293" t="s">
        <v>13</v>
      </c>
      <c r="C20" s="661">
        <v>4254</v>
      </c>
      <c r="D20" s="661">
        <v>4430</v>
      </c>
      <c r="E20" s="106">
        <f t="shared" si="2"/>
        <v>1.0991846679866808E-2</v>
      </c>
      <c r="F20" s="211">
        <f t="shared" si="0"/>
        <v>4.1372825575928536E-2</v>
      </c>
      <c r="G20" s="29"/>
      <c r="H20" s="662">
        <v>8157</v>
      </c>
      <c r="I20" s="662">
        <v>8462</v>
      </c>
      <c r="J20" s="107">
        <f t="shared" si="3"/>
        <v>7.6326238294448625E-3</v>
      </c>
      <c r="K20" s="211">
        <f t="shared" si="1"/>
        <v>3.7391197744268724E-2</v>
      </c>
    </row>
    <row r="21" spans="1:11" s="36" customFormat="1" ht="15" customHeight="1" x14ac:dyDescent="0.25">
      <c r="A21" s="786"/>
      <c r="B21" s="293" t="s">
        <v>14</v>
      </c>
      <c r="C21" s="661">
        <v>1074</v>
      </c>
      <c r="D21" s="661">
        <v>759</v>
      </c>
      <c r="E21" s="106">
        <f t="shared" si="2"/>
        <v>1.8832531896205208E-3</v>
      </c>
      <c r="F21" s="211">
        <f t="shared" si="0"/>
        <v>-0.29329608938547486</v>
      </c>
      <c r="G21" s="29"/>
      <c r="H21" s="662">
        <v>1745</v>
      </c>
      <c r="I21" s="662">
        <v>1325</v>
      </c>
      <c r="J21" s="107">
        <f t="shared" si="3"/>
        <v>1.1951343150572492E-3</v>
      </c>
      <c r="K21" s="211">
        <f t="shared" si="1"/>
        <v>-0.24068767908309455</v>
      </c>
    </row>
    <row r="22" spans="1:11" s="36" customFormat="1" ht="15" customHeight="1" x14ac:dyDescent="0.25">
      <c r="A22" s="786"/>
      <c r="B22" s="293" t="s">
        <v>15</v>
      </c>
      <c r="C22" s="661">
        <v>21706</v>
      </c>
      <c r="D22" s="661">
        <v>17592</v>
      </c>
      <c r="E22" s="106">
        <f t="shared" si="2"/>
        <v>4.3649789343615547E-2</v>
      </c>
      <c r="F22" s="211">
        <f t="shared" si="0"/>
        <v>-0.18953284806044413</v>
      </c>
      <c r="G22" s="29"/>
      <c r="H22" s="662">
        <v>30485</v>
      </c>
      <c r="I22" s="662">
        <v>26723</v>
      </c>
      <c r="J22" s="107">
        <f t="shared" si="3"/>
        <v>2.4103829661339525E-2</v>
      </c>
      <c r="K22" s="211">
        <f t="shared" si="1"/>
        <v>-0.12340495325569953</v>
      </c>
    </row>
    <row r="23" spans="1:11" s="36" customFormat="1" ht="15" customHeight="1" x14ac:dyDescent="0.25">
      <c r="A23" s="786"/>
      <c r="B23" s="293" t="s">
        <v>250</v>
      </c>
      <c r="C23" s="661">
        <v>932</v>
      </c>
      <c r="D23" s="661">
        <v>2934</v>
      </c>
      <c r="E23" s="106">
        <f t="shared" si="2"/>
        <v>7.2799273496002743E-3</v>
      </c>
      <c r="F23" s="211">
        <f t="shared" si="0"/>
        <v>2.148068669527897</v>
      </c>
      <c r="G23" s="29"/>
      <c r="H23" s="662">
        <v>937</v>
      </c>
      <c r="I23" s="662">
        <v>3016</v>
      </c>
      <c r="J23" s="107">
        <f t="shared" si="3"/>
        <v>2.7203962975189916E-3</v>
      </c>
      <c r="K23" s="211">
        <f t="shared" si="1"/>
        <v>2.2187833511205977</v>
      </c>
    </row>
    <row r="24" spans="1:11" s="36" customFormat="1" ht="15" customHeight="1" x14ac:dyDescent="0.25">
      <c r="A24" s="786"/>
      <c r="B24" s="293" t="s">
        <v>16</v>
      </c>
      <c r="C24" s="661">
        <v>753</v>
      </c>
      <c r="D24" s="661">
        <v>835</v>
      </c>
      <c r="E24" s="106">
        <f t="shared" si="2"/>
        <v>2.0718266315324571E-3</v>
      </c>
      <c r="F24" s="211">
        <f t="shared" si="0"/>
        <v>0.10889774236387782</v>
      </c>
      <c r="G24" s="29"/>
      <c r="H24" s="662">
        <v>966</v>
      </c>
      <c r="I24" s="662">
        <v>1036</v>
      </c>
      <c r="J24" s="107">
        <f t="shared" si="3"/>
        <v>9.3445973615042274E-4</v>
      </c>
      <c r="K24" s="211">
        <f t="shared" si="1"/>
        <v>7.2463768115942032E-2</v>
      </c>
    </row>
    <row r="25" spans="1:11" s="36" customFormat="1" ht="15" customHeight="1" x14ac:dyDescent="0.25">
      <c r="A25" s="786"/>
      <c r="B25" s="293" t="s">
        <v>130</v>
      </c>
      <c r="C25" s="661">
        <v>736</v>
      </c>
      <c r="D25" s="661">
        <v>611</v>
      </c>
      <c r="E25" s="106">
        <f t="shared" si="2"/>
        <v>1.5160312237920135E-3</v>
      </c>
      <c r="F25" s="211">
        <f t="shared" si="0"/>
        <v>-0.16983695652173914</v>
      </c>
      <c r="G25" s="29"/>
      <c r="H25" s="662">
        <v>1113</v>
      </c>
      <c r="I25" s="662">
        <v>881</v>
      </c>
      <c r="J25" s="107">
        <f t="shared" si="3"/>
        <v>7.946515709927823E-4</v>
      </c>
      <c r="K25" s="211">
        <f t="shared" si="1"/>
        <v>-0.20844564240790656</v>
      </c>
    </row>
    <row r="26" spans="1:11" s="36" customFormat="1" ht="15" customHeight="1" x14ac:dyDescent="0.25">
      <c r="A26" s="786"/>
      <c r="B26" s="235" t="s">
        <v>119</v>
      </c>
      <c r="C26" s="663">
        <v>285364</v>
      </c>
      <c r="D26" s="663">
        <v>280164</v>
      </c>
      <c r="E26" s="647">
        <f t="shared" si="2"/>
        <v>0.6951511813133644</v>
      </c>
      <c r="F26" s="664">
        <f t="shared" si="0"/>
        <v>-1.8222340589562805E-2</v>
      </c>
      <c r="G26" s="154"/>
      <c r="H26" s="665">
        <v>810966</v>
      </c>
      <c r="I26" s="665">
        <v>814567</v>
      </c>
      <c r="J26" s="436">
        <f t="shared" si="3"/>
        <v>0.73472979140621764</v>
      </c>
      <c r="K26" s="664">
        <f t="shared" si="1"/>
        <v>4.4403834439421625E-3</v>
      </c>
    </row>
    <row r="27" spans="1:11" s="36" customFormat="1" ht="15" customHeight="1" x14ac:dyDescent="0.25">
      <c r="A27" s="786"/>
      <c r="B27" s="293" t="s">
        <v>17</v>
      </c>
      <c r="C27" s="661">
        <v>12718</v>
      </c>
      <c r="D27" s="661">
        <v>9292</v>
      </c>
      <c r="E27" s="106">
        <f t="shared" si="2"/>
        <v>2.3055584503233043E-2</v>
      </c>
      <c r="F27" s="211">
        <f t="shared" si="0"/>
        <v>-0.2693819782984746</v>
      </c>
      <c r="G27" s="29"/>
      <c r="H27" s="662">
        <v>15049</v>
      </c>
      <c r="I27" s="662">
        <v>11573</v>
      </c>
      <c r="J27" s="107">
        <f t="shared" si="3"/>
        <v>1.0438709002383053E-2</v>
      </c>
      <c r="K27" s="211">
        <f t="shared" si="1"/>
        <v>-0.23097880257824441</v>
      </c>
    </row>
    <row r="28" spans="1:11" s="36" customFormat="1" ht="15" customHeight="1" x14ac:dyDescent="0.25">
      <c r="A28" s="786"/>
      <c r="B28" s="293" t="s">
        <v>18</v>
      </c>
      <c r="C28" s="661">
        <v>4465</v>
      </c>
      <c r="D28" s="661">
        <v>2062</v>
      </c>
      <c r="E28" s="106">
        <f t="shared" si="2"/>
        <v>5.1162952266106902E-3</v>
      </c>
      <c r="F28" s="211">
        <f t="shared" si="0"/>
        <v>-0.53818589025755881</v>
      </c>
      <c r="G28" s="29"/>
      <c r="H28" s="662">
        <v>5098</v>
      </c>
      <c r="I28" s="662">
        <v>2443</v>
      </c>
      <c r="J28" s="107">
        <f t="shared" si="3"/>
        <v>2.2035570805168754E-3</v>
      </c>
      <c r="K28" s="211">
        <f t="shared" si="1"/>
        <v>-0.52079246763436637</v>
      </c>
    </row>
    <row r="29" spans="1:11" s="36" customFormat="1" ht="15" customHeight="1" x14ac:dyDescent="0.25">
      <c r="A29" s="786"/>
      <c r="B29" s="294" t="s">
        <v>96</v>
      </c>
      <c r="C29" s="666">
        <v>430995</v>
      </c>
      <c r="D29" s="666">
        <v>403026</v>
      </c>
      <c r="E29" s="184">
        <f t="shared" si="2"/>
        <v>1</v>
      </c>
      <c r="F29" s="401">
        <f t="shared" si="0"/>
        <v>-6.489402429262521E-2</v>
      </c>
      <c r="G29" s="204"/>
      <c r="H29" s="667">
        <v>1132578</v>
      </c>
      <c r="I29" s="667">
        <v>1108662</v>
      </c>
      <c r="J29" s="412">
        <f t="shared" si="3"/>
        <v>1</v>
      </c>
      <c r="K29" s="401">
        <f t="shared" si="1"/>
        <v>-2.1116426418312909E-2</v>
      </c>
    </row>
    <row r="30" spans="1:11" s="36" customFormat="1" ht="15" customHeight="1" x14ac:dyDescent="0.25">
      <c r="A30" s="786" t="s">
        <v>101</v>
      </c>
      <c r="B30" s="292" t="s">
        <v>29</v>
      </c>
      <c r="C30" s="668">
        <v>277563</v>
      </c>
      <c r="D30" s="668">
        <v>280827</v>
      </c>
      <c r="E30" s="200">
        <f>D30/$D$37</f>
        <v>0.69679623647109612</v>
      </c>
      <c r="F30" s="407">
        <f t="shared" si="0"/>
        <v>1.1759492439554263E-2</v>
      </c>
      <c r="G30" s="214"/>
      <c r="H30" s="669">
        <v>728841</v>
      </c>
      <c r="I30" s="669">
        <v>744204</v>
      </c>
      <c r="J30" s="201">
        <f>I30/I$37</f>
        <v>0.67126319834178494</v>
      </c>
      <c r="K30" s="407">
        <f t="shared" si="1"/>
        <v>2.1078671479787772E-2</v>
      </c>
    </row>
    <row r="31" spans="1:11" s="36" customFormat="1" ht="15" customHeight="1" x14ac:dyDescent="0.25">
      <c r="A31" s="786"/>
      <c r="B31" s="293" t="s">
        <v>30</v>
      </c>
      <c r="C31" s="670">
        <v>3770</v>
      </c>
      <c r="D31" s="670">
        <v>3699</v>
      </c>
      <c r="E31" s="106">
        <f t="shared" ref="E31:E37" si="4">D31/$D$37</f>
        <v>9.1780679162138425E-3</v>
      </c>
      <c r="F31" s="211">
        <f t="shared" si="0"/>
        <v>-1.8832891246684351E-2</v>
      </c>
      <c r="G31" s="29"/>
      <c r="H31" s="671">
        <v>9555</v>
      </c>
      <c r="I31" s="671">
        <v>9765</v>
      </c>
      <c r="J31" s="107">
        <f t="shared" ref="J31:J37" si="5">I31/I$37</f>
        <v>8.8079144049313489E-3</v>
      </c>
      <c r="K31" s="211">
        <f t="shared" si="1"/>
        <v>2.197802197802198E-2</v>
      </c>
    </row>
    <row r="32" spans="1:11" s="36" customFormat="1" ht="15" customHeight="1" x14ac:dyDescent="0.25">
      <c r="A32" s="786"/>
      <c r="B32" s="293" t="s">
        <v>31</v>
      </c>
      <c r="C32" s="670">
        <v>11041</v>
      </c>
      <c r="D32" s="670">
        <v>10491</v>
      </c>
      <c r="E32" s="106">
        <f t="shared" si="4"/>
        <v>2.6030578672343721E-2</v>
      </c>
      <c r="F32" s="211">
        <f t="shared" si="0"/>
        <v>-4.9814328412281499E-2</v>
      </c>
      <c r="G32" s="29"/>
      <c r="H32" s="671">
        <v>26204</v>
      </c>
      <c r="I32" s="671">
        <v>26627</v>
      </c>
      <c r="J32" s="107">
        <f t="shared" si="5"/>
        <v>2.4017238797758019E-2</v>
      </c>
      <c r="K32" s="211">
        <f t="shared" si="1"/>
        <v>1.6142573652877423E-2</v>
      </c>
    </row>
    <row r="33" spans="1:11" s="36" customFormat="1" ht="15" customHeight="1" x14ac:dyDescent="0.25">
      <c r="A33" s="786"/>
      <c r="B33" s="293" t="s">
        <v>33</v>
      </c>
      <c r="C33" s="670">
        <v>1606</v>
      </c>
      <c r="D33" s="670">
        <v>1375</v>
      </c>
      <c r="E33" s="106">
        <f t="shared" si="4"/>
        <v>3.4116905609067405E-3</v>
      </c>
      <c r="F33" s="211">
        <f t="shared" si="0"/>
        <v>-0.14383561643835616</v>
      </c>
      <c r="G33" s="28"/>
      <c r="H33" s="671">
        <v>3792</v>
      </c>
      <c r="I33" s="671">
        <v>3785</v>
      </c>
      <c r="J33" s="107">
        <f t="shared" si="5"/>
        <v>3.4140251943333495E-3</v>
      </c>
      <c r="K33" s="211">
        <f t="shared" si="1"/>
        <v>-1.8459915611814346E-3</v>
      </c>
    </row>
    <row r="34" spans="1:11" s="36" customFormat="1" ht="15" customHeight="1" x14ac:dyDescent="0.25">
      <c r="A34" s="786"/>
      <c r="B34" s="235" t="s">
        <v>34</v>
      </c>
      <c r="C34" s="672">
        <v>293980</v>
      </c>
      <c r="D34" s="672">
        <v>296392</v>
      </c>
      <c r="E34" s="647">
        <f t="shared" si="4"/>
        <v>0.73541657362056045</v>
      </c>
      <c r="F34" s="664">
        <f t="shared" si="0"/>
        <v>8.2046397714130217E-3</v>
      </c>
      <c r="G34" s="154"/>
      <c r="H34" s="673">
        <v>768392</v>
      </c>
      <c r="I34" s="673">
        <v>784381</v>
      </c>
      <c r="J34" s="436">
        <f t="shared" si="5"/>
        <v>0.70750237673880767</v>
      </c>
      <c r="K34" s="664">
        <f t="shared" si="1"/>
        <v>2.0808389467875773E-2</v>
      </c>
    </row>
    <row r="35" spans="1:11" s="36" customFormat="1" ht="15" customHeight="1" x14ac:dyDescent="0.25">
      <c r="A35" s="786"/>
      <c r="B35" s="293" t="s">
        <v>32</v>
      </c>
      <c r="C35" s="670">
        <v>137014</v>
      </c>
      <c r="D35" s="670">
        <v>106628</v>
      </c>
      <c r="E35" s="106">
        <f t="shared" ref="E35" si="6">D35/$D$37</f>
        <v>0.26456853900244648</v>
      </c>
      <c r="F35" s="211">
        <f t="shared" si="0"/>
        <v>-0.22177295750799189</v>
      </c>
      <c r="G35" s="29"/>
      <c r="H35" s="671">
        <v>364186</v>
      </c>
      <c r="I35" s="671">
        <v>324274</v>
      </c>
      <c r="J35" s="107">
        <f t="shared" ref="J35" si="7">I35/I$37</f>
        <v>0.29249130934405615</v>
      </c>
      <c r="K35" s="211">
        <f t="shared" si="1"/>
        <v>-0.10959235116121982</v>
      </c>
    </row>
    <row r="36" spans="1:11" s="36" customFormat="1" ht="15" customHeight="1" x14ac:dyDescent="0.25">
      <c r="A36" s="786"/>
      <c r="B36" s="293" t="s">
        <v>274</v>
      </c>
      <c r="C36" s="670">
        <v>0</v>
      </c>
      <c r="D36" s="670">
        <v>6</v>
      </c>
      <c r="E36" s="106">
        <f t="shared" si="4"/>
        <v>1.4887376993047595E-5</v>
      </c>
      <c r="F36" s="211" t="str">
        <f t="shared" ref="F36" si="8">IF(ISERROR((D36-C36)/C36),".",(D36-C36)/C36)</f>
        <v>.</v>
      </c>
      <c r="G36" s="29"/>
      <c r="H36" s="671">
        <v>0</v>
      </c>
      <c r="I36" s="671">
        <v>7</v>
      </c>
      <c r="J36" s="107">
        <f t="shared" si="5"/>
        <v>6.3139171361515055E-6</v>
      </c>
      <c r="K36" s="211" t="str">
        <f t="shared" si="1"/>
        <v>.</v>
      </c>
    </row>
    <row r="37" spans="1:11" s="36" customFormat="1" ht="15" customHeight="1" x14ac:dyDescent="0.25">
      <c r="A37" s="786"/>
      <c r="B37" s="294" t="s">
        <v>96</v>
      </c>
      <c r="C37" s="666">
        <v>430995</v>
      </c>
      <c r="D37" s="666">
        <v>403026</v>
      </c>
      <c r="E37" s="184">
        <f t="shared" si="4"/>
        <v>1</v>
      </c>
      <c r="F37" s="401">
        <f t="shared" si="0"/>
        <v>-6.489402429262521E-2</v>
      </c>
      <c r="G37" s="204"/>
      <c r="H37" s="667">
        <v>1132578</v>
      </c>
      <c r="I37" s="667">
        <v>1108662</v>
      </c>
      <c r="J37" s="412">
        <f t="shared" si="5"/>
        <v>1</v>
      </c>
      <c r="K37" s="401">
        <f t="shared" si="1"/>
        <v>-2.1116426418312909E-2</v>
      </c>
    </row>
    <row r="38" spans="1:11" s="36" customFormat="1" ht="15" customHeight="1" x14ac:dyDescent="0.25">
      <c r="A38" s="786" t="s">
        <v>114</v>
      </c>
      <c r="B38" s="197" t="s">
        <v>41</v>
      </c>
      <c r="C38" s="674">
        <v>60832</v>
      </c>
      <c r="D38" s="674">
        <v>60532</v>
      </c>
      <c r="E38" s="200">
        <f>D38/$D$50</f>
        <v>0.15019378402385949</v>
      </c>
      <c r="F38" s="407">
        <f t="shared" si="0"/>
        <v>-4.9316149395055237E-3</v>
      </c>
      <c r="G38" s="214"/>
      <c r="H38" s="675">
        <v>134985</v>
      </c>
      <c r="I38" s="675">
        <v>135100</v>
      </c>
      <c r="J38" s="201">
        <f>I38/I$50</f>
        <v>0.12185860072772405</v>
      </c>
      <c r="K38" s="407">
        <f t="shared" si="1"/>
        <v>8.5194651257547134E-4</v>
      </c>
    </row>
    <row r="39" spans="1:11" s="36" customFormat="1" ht="15" customHeight="1" x14ac:dyDescent="0.25">
      <c r="A39" s="786"/>
      <c r="B39" s="141" t="s">
        <v>42</v>
      </c>
      <c r="C39" s="676">
        <v>31332</v>
      </c>
      <c r="D39" s="676">
        <v>27082</v>
      </c>
      <c r="E39" s="106">
        <f t="shared" ref="E39:E50" si="9">D39/$D$50</f>
        <v>6.7196657287619158E-2</v>
      </c>
      <c r="F39" s="211">
        <f t="shared" si="0"/>
        <v>-0.13564406996042386</v>
      </c>
      <c r="G39" s="29"/>
      <c r="H39" s="677">
        <v>84668</v>
      </c>
      <c r="I39" s="677">
        <v>78243</v>
      </c>
      <c r="J39" s="107">
        <f t="shared" ref="J39:J50" si="10">I39/I$50</f>
        <v>7.0574259783414597E-2</v>
      </c>
      <c r="K39" s="211">
        <f t="shared" si="1"/>
        <v>-7.5884631738082867E-2</v>
      </c>
    </row>
    <row r="40" spans="1:11" s="36" customFormat="1" ht="15" customHeight="1" x14ac:dyDescent="0.25">
      <c r="A40" s="786"/>
      <c r="B40" s="141" t="s">
        <v>43</v>
      </c>
      <c r="C40" s="676">
        <v>21004</v>
      </c>
      <c r="D40" s="676">
        <v>18861</v>
      </c>
      <c r="E40" s="106">
        <f t="shared" si="9"/>
        <v>4.6798469577645115E-2</v>
      </c>
      <c r="F40" s="211">
        <f t="shared" si="0"/>
        <v>-0.10202818510759855</v>
      </c>
      <c r="G40" s="29"/>
      <c r="H40" s="677">
        <v>78777</v>
      </c>
      <c r="I40" s="677">
        <v>73470</v>
      </c>
      <c r="J40" s="107">
        <f t="shared" si="10"/>
        <v>6.6269070284721579E-2</v>
      </c>
      <c r="K40" s="211">
        <f t="shared" si="1"/>
        <v>-6.7367378803457861E-2</v>
      </c>
    </row>
    <row r="41" spans="1:11" s="36" customFormat="1" ht="15" customHeight="1" x14ac:dyDescent="0.25">
      <c r="A41" s="786"/>
      <c r="B41" s="141" t="s">
        <v>44</v>
      </c>
      <c r="C41" s="676">
        <v>8439</v>
      </c>
      <c r="D41" s="676">
        <v>8095</v>
      </c>
      <c r="E41" s="106">
        <f t="shared" si="9"/>
        <v>2.0085552793120048E-2</v>
      </c>
      <c r="F41" s="211">
        <f t="shared" si="0"/>
        <v>-4.0763123592842752E-2</v>
      </c>
      <c r="G41" s="29"/>
      <c r="H41" s="677">
        <v>24682</v>
      </c>
      <c r="I41" s="677">
        <v>24550</v>
      </c>
      <c r="J41" s="107">
        <f t="shared" si="10"/>
        <v>2.2143809384645635E-2</v>
      </c>
      <c r="K41" s="211">
        <f t="shared" si="1"/>
        <v>-5.3480269021959322E-3</v>
      </c>
    </row>
    <row r="42" spans="1:11" s="36" customFormat="1" ht="15" customHeight="1" x14ac:dyDescent="0.25">
      <c r="A42" s="786"/>
      <c r="B42" s="141" t="s">
        <v>45</v>
      </c>
      <c r="C42" s="676">
        <v>5196</v>
      </c>
      <c r="D42" s="676">
        <v>4729</v>
      </c>
      <c r="E42" s="106">
        <f t="shared" si="9"/>
        <v>1.1733734300020346E-2</v>
      </c>
      <c r="F42" s="211">
        <f t="shared" si="0"/>
        <v>-8.9876828329484224E-2</v>
      </c>
      <c r="G42" s="29"/>
      <c r="H42" s="677">
        <v>14396</v>
      </c>
      <c r="I42" s="677">
        <v>14116</v>
      </c>
      <c r="J42" s="107">
        <f t="shared" si="10"/>
        <v>1.2732464899130665E-2</v>
      </c>
      <c r="K42" s="211">
        <f t="shared" si="1"/>
        <v>-1.9449847179772158E-2</v>
      </c>
    </row>
    <row r="43" spans="1:11" s="36" customFormat="1" ht="15" customHeight="1" x14ac:dyDescent="0.25">
      <c r="A43" s="786"/>
      <c r="B43" s="141" t="s">
        <v>46</v>
      </c>
      <c r="C43" s="676">
        <v>58879</v>
      </c>
      <c r="D43" s="676">
        <v>58104</v>
      </c>
      <c r="E43" s="106">
        <f t="shared" si="9"/>
        <v>0.14416935880067291</v>
      </c>
      <c r="F43" s="211">
        <f t="shared" si="0"/>
        <v>-1.3162587679817931E-2</v>
      </c>
      <c r="G43" s="29"/>
      <c r="H43" s="677">
        <v>175051</v>
      </c>
      <c r="I43" s="677">
        <v>179074</v>
      </c>
      <c r="J43" s="107">
        <f t="shared" si="10"/>
        <v>0.16152262817702781</v>
      </c>
      <c r="K43" s="211">
        <f t="shared" si="1"/>
        <v>2.2981873853905432E-2</v>
      </c>
    </row>
    <row r="44" spans="1:11" s="36" customFormat="1" ht="15" customHeight="1" x14ac:dyDescent="0.25">
      <c r="A44" s="786"/>
      <c r="B44" s="141" t="s">
        <v>47</v>
      </c>
      <c r="C44" s="676">
        <v>27873</v>
      </c>
      <c r="D44" s="676">
        <v>30274</v>
      </c>
      <c r="E44" s="106">
        <f t="shared" si="9"/>
        <v>7.5116741847920485E-2</v>
      </c>
      <c r="F44" s="211">
        <f t="shared" si="0"/>
        <v>8.614070964732895E-2</v>
      </c>
      <c r="G44" s="29"/>
      <c r="H44" s="677">
        <v>76618</v>
      </c>
      <c r="I44" s="677">
        <v>81007</v>
      </c>
      <c r="J44" s="107">
        <f t="shared" si="10"/>
        <v>7.3067355064032141E-2</v>
      </c>
      <c r="K44" s="211">
        <f t="shared" si="1"/>
        <v>5.7284189093946593E-2</v>
      </c>
    </row>
    <row r="45" spans="1:11" s="36" customFormat="1" ht="15" customHeight="1" x14ac:dyDescent="0.25">
      <c r="A45" s="786"/>
      <c r="B45" s="141" t="s">
        <v>48</v>
      </c>
      <c r="C45" s="676">
        <v>77426</v>
      </c>
      <c r="D45" s="676">
        <v>63868</v>
      </c>
      <c r="E45" s="106">
        <f t="shared" si="9"/>
        <v>0.15847116563199395</v>
      </c>
      <c r="F45" s="211">
        <f t="shared" si="0"/>
        <v>-0.17510913646578669</v>
      </c>
      <c r="G45" s="29"/>
      <c r="H45" s="677">
        <v>204263</v>
      </c>
      <c r="I45" s="677">
        <v>184919</v>
      </c>
      <c r="J45" s="107">
        <f t="shared" si="10"/>
        <v>0.16679474898571431</v>
      </c>
      <c r="K45" s="211">
        <f t="shared" si="1"/>
        <v>-9.4701438831310616E-2</v>
      </c>
    </row>
    <row r="46" spans="1:11" s="36" customFormat="1" ht="15" customHeight="1" x14ac:dyDescent="0.25">
      <c r="A46" s="786"/>
      <c r="B46" s="141" t="s">
        <v>49</v>
      </c>
      <c r="C46" s="676">
        <v>100265</v>
      </c>
      <c r="D46" s="676">
        <v>94306</v>
      </c>
      <c r="E46" s="106">
        <f t="shared" si="9"/>
        <v>0.2339948291177244</v>
      </c>
      <c r="F46" s="211">
        <f t="shared" si="0"/>
        <v>-5.9432503864758388E-2</v>
      </c>
      <c r="G46" s="29"/>
      <c r="H46" s="677">
        <v>250571</v>
      </c>
      <c r="I46" s="677">
        <v>249969</v>
      </c>
      <c r="J46" s="107">
        <f t="shared" si="10"/>
        <v>0.22546907894380794</v>
      </c>
      <c r="K46" s="211">
        <f t="shared" si="1"/>
        <v>-2.4025126610820887E-3</v>
      </c>
    </row>
    <row r="47" spans="1:11" s="36" customFormat="1" ht="15" customHeight="1" x14ac:dyDescent="0.25">
      <c r="A47" s="786"/>
      <c r="B47" s="141" t="s">
        <v>50</v>
      </c>
      <c r="C47" s="676">
        <v>35917</v>
      </c>
      <c r="D47" s="676">
        <v>34428</v>
      </c>
      <c r="E47" s="106">
        <f t="shared" si="9"/>
        <v>8.5423769186107099E-2</v>
      </c>
      <c r="F47" s="211">
        <f t="shared" si="0"/>
        <v>-4.1456691817245317E-2</v>
      </c>
      <c r="G47" s="29"/>
      <c r="H47" s="677">
        <v>82694</v>
      </c>
      <c r="I47" s="677">
        <v>83438</v>
      </c>
      <c r="J47" s="107">
        <f t="shared" si="10"/>
        <v>7.5260088286601329E-2</v>
      </c>
      <c r="K47" s="211">
        <f t="shared" si="1"/>
        <v>8.9970251771591646E-3</v>
      </c>
    </row>
    <row r="48" spans="1:11" s="36" customFormat="1" ht="15" customHeight="1" x14ac:dyDescent="0.25">
      <c r="A48" s="786"/>
      <c r="B48" s="141" t="s">
        <v>51</v>
      </c>
      <c r="C48" s="676">
        <v>378</v>
      </c>
      <c r="D48" s="676">
        <v>139</v>
      </c>
      <c r="E48" s="106">
        <f t="shared" si="9"/>
        <v>3.4489090033893593E-4</v>
      </c>
      <c r="F48" s="211">
        <f t="shared" si="0"/>
        <v>-0.63227513227513232</v>
      </c>
      <c r="G48" s="28"/>
      <c r="H48" s="677">
        <v>1224</v>
      </c>
      <c r="I48" s="677">
        <v>479</v>
      </c>
      <c r="J48" s="107">
        <f t="shared" si="10"/>
        <v>4.3205232974522444E-4</v>
      </c>
      <c r="K48" s="211">
        <f t="shared" si="1"/>
        <v>-0.6086601307189542</v>
      </c>
    </row>
    <row r="49" spans="1:11" s="36" customFormat="1" ht="15" customHeight="1" x14ac:dyDescent="0.25">
      <c r="A49" s="786"/>
      <c r="B49" s="141" t="s">
        <v>128</v>
      </c>
      <c r="C49" s="676">
        <v>3454</v>
      </c>
      <c r="D49" s="676">
        <v>2607</v>
      </c>
      <c r="E49" s="106">
        <f t="shared" si="9"/>
        <v>6.4685653034791801E-3</v>
      </c>
      <c r="F49" s="211">
        <f t="shared" si="0"/>
        <v>-0.24522292993630573</v>
      </c>
      <c r="G49" s="29"/>
      <c r="H49" s="677">
        <v>4649</v>
      </c>
      <c r="I49" s="677">
        <v>4297</v>
      </c>
      <c r="J49" s="107">
        <f t="shared" si="10"/>
        <v>3.8758431334347167E-3</v>
      </c>
      <c r="K49" s="211">
        <f t="shared" si="1"/>
        <v>-7.5715207571520754E-2</v>
      </c>
    </row>
    <row r="50" spans="1:11" s="36" customFormat="1" ht="15" customHeight="1" x14ac:dyDescent="0.25">
      <c r="A50" s="786"/>
      <c r="B50" s="144" t="s">
        <v>96</v>
      </c>
      <c r="C50" s="666">
        <v>430995</v>
      </c>
      <c r="D50" s="666">
        <v>403026</v>
      </c>
      <c r="E50" s="184">
        <f t="shared" si="9"/>
        <v>1</v>
      </c>
      <c r="F50" s="401">
        <f t="shared" si="0"/>
        <v>-6.489402429262521E-2</v>
      </c>
      <c r="G50" s="204"/>
      <c r="H50" s="667">
        <v>1132578</v>
      </c>
      <c r="I50" s="667">
        <v>1108662</v>
      </c>
      <c r="J50" s="412">
        <f t="shared" si="10"/>
        <v>1</v>
      </c>
      <c r="K50" s="401">
        <f t="shared" si="1"/>
        <v>-2.1116426418312909E-2</v>
      </c>
    </row>
    <row r="51" spans="1:11" s="36" customFormat="1" ht="15" customHeight="1" x14ac:dyDescent="0.25">
      <c r="A51" s="797" t="s">
        <v>120</v>
      </c>
      <c r="B51" s="141" t="s">
        <v>52</v>
      </c>
      <c r="C51" s="676">
        <v>135301</v>
      </c>
      <c r="D51" s="676">
        <v>129367</v>
      </c>
      <c r="E51" s="106">
        <f>D51/$D$60</f>
        <v>0.32098921657659801</v>
      </c>
      <c r="F51" s="170">
        <f t="shared" si="0"/>
        <v>-4.3857768974360868E-2</v>
      </c>
      <c r="G51" s="29"/>
      <c r="H51" s="676">
        <v>344529</v>
      </c>
      <c r="I51" s="676">
        <v>341233</v>
      </c>
      <c r="J51" s="107">
        <f>I51/I$60</f>
        <v>0.30778812658862664</v>
      </c>
      <c r="K51" s="170">
        <f t="shared" si="1"/>
        <v>-9.5666837914950564E-3</v>
      </c>
    </row>
    <row r="52" spans="1:11" s="36" customFormat="1" ht="15" customHeight="1" x14ac:dyDescent="0.25">
      <c r="A52" s="786"/>
      <c r="B52" s="141" t="s">
        <v>56</v>
      </c>
      <c r="C52" s="676">
        <v>119933</v>
      </c>
      <c r="D52" s="676">
        <v>111349</v>
      </c>
      <c r="E52" s="106">
        <f t="shared" ref="E52:E60" si="11">D52/$D$60</f>
        <v>0.27628242346647613</v>
      </c>
      <c r="F52" s="170">
        <f t="shared" si="0"/>
        <v>-7.1573295089758446E-2</v>
      </c>
      <c r="G52" s="29"/>
      <c r="H52" s="676">
        <v>328685</v>
      </c>
      <c r="I52" s="676">
        <v>318942</v>
      </c>
      <c r="J52" s="107">
        <f t="shared" ref="J52:J60" si="12">I52/I$60</f>
        <v>0.28768190846263336</v>
      </c>
      <c r="K52" s="170">
        <f t="shared" si="1"/>
        <v>-2.9642362748528227E-2</v>
      </c>
    </row>
    <row r="53" spans="1:11" s="36" customFormat="1" ht="15" customHeight="1" x14ac:dyDescent="0.25">
      <c r="A53" s="786"/>
      <c r="B53" s="141" t="s">
        <v>63</v>
      </c>
      <c r="C53" s="676">
        <v>66127</v>
      </c>
      <c r="D53" s="676">
        <v>64833</v>
      </c>
      <c r="E53" s="106">
        <f t="shared" si="11"/>
        <v>0.16086555209837577</v>
      </c>
      <c r="F53" s="170">
        <f t="shared" si="0"/>
        <v>-1.9568406248582273E-2</v>
      </c>
      <c r="G53" s="29"/>
      <c r="H53" s="676">
        <v>182237</v>
      </c>
      <c r="I53" s="676">
        <v>178719</v>
      </c>
      <c r="J53" s="107">
        <f t="shared" si="12"/>
        <v>0.16120242237940868</v>
      </c>
      <c r="K53" s="170">
        <f t="shared" si="1"/>
        <v>-1.930453201051378E-2</v>
      </c>
    </row>
    <row r="54" spans="1:11" s="36" customFormat="1" ht="15" customHeight="1" x14ac:dyDescent="0.25">
      <c r="A54" s="786"/>
      <c r="B54" s="141" t="s">
        <v>70</v>
      </c>
      <c r="C54" s="676">
        <v>38147</v>
      </c>
      <c r="D54" s="676">
        <v>34936</v>
      </c>
      <c r="E54" s="106">
        <f t="shared" si="11"/>
        <v>8.668423377151846E-2</v>
      </c>
      <c r="F54" s="170">
        <f t="shared" si="0"/>
        <v>-8.4174378063805802E-2</v>
      </c>
      <c r="G54" s="29"/>
      <c r="H54" s="676">
        <v>103905</v>
      </c>
      <c r="I54" s="676">
        <v>101390</v>
      </c>
      <c r="J54" s="107">
        <f t="shared" si="12"/>
        <v>9.145257977634301E-2</v>
      </c>
      <c r="K54" s="170">
        <f t="shared" si="1"/>
        <v>-2.4204802463789039E-2</v>
      </c>
    </row>
    <row r="55" spans="1:11" s="36" customFormat="1" ht="15" customHeight="1" x14ac:dyDescent="0.25">
      <c r="A55" s="786"/>
      <c r="B55" s="141" t="s">
        <v>74</v>
      </c>
      <c r="C55" s="676">
        <v>36028</v>
      </c>
      <c r="D55" s="676">
        <v>30476</v>
      </c>
      <c r="E55" s="106">
        <f t="shared" si="11"/>
        <v>7.5617950206686421E-2</v>
      </c>
      <c r="F55" s="170">
        <f t="shared" si="0"/>
        <v>-0.15410236482735651</v>
      </c>
      <c r="G55" s="29"/>
      <c r="H55" s="676">
        <v>86032</v>
      </c>
      <c r="I55" s="676">
        <v>83569</v>
      </c>
      <c r="J55" s="107">
        <f t="shared" si="12"/>
        <v>7.5378248735863587E-2</v>
      </c>
      <c r="K55" s="170">
        <f t="shared" si="1"/>
        <v>-2.8628882276362285E-2</v>
      </c>
    </row>
    <row r="56" spans="1:11" s="36" customFormat="1" ht="15" customHeight="1" x14ac:dyDescent="0.25">
      <c r="A56" s="786"/>
      <c r="B56" s="141" t="s">
        <v>77</v>
      </c>
      <c r="C56" s="676">
        <v>11066</v>
      </c>
      <c r="D56" s="676">
        <v>7994</v>
      </c>
      <c r="E56" s="106">
        <f t="shared" si="11"/>
        <v>1.983494861373708E-2</v>
      </c>
      <c r="F56" s="170">
        <f t="shared" si="0"/>
        <v>-0.27760708476414242</v>
      </c>
      <c r="G56" s="29"/>
      <c r="H56" s="676">
        <v>23399</v>
      </c>
      <c r="I56" s="676">
        <v>20702</v>
      </c>
      <c r="J56" s="107">
        <f t="shared" si="12"/>
        <v>1.8672958936086923E-2</v>
      </c>
      <c r="K56" s="170">
        <f t="shared" si="1"/>
        <v>-0.11526133595452798</v>
      </c>
    </row>
    <row r="57" spans="1:11" s="36" customFormat="1" ht="15" customHeight="1" x14ac:dyDescent="0.25">
      <c r="A57" s="786"/>
      <c r="B57" s="141" t="s">
        <v>79</v>
      </c>
      <c r="C57" s="676">
        <v>3520</v>
      </c>
      <c r="D57" s="676">
        <v>3149</v>
      </c>
      <c r="E57" s="106">
        <f t="shared" si="11"/>
        <v>7.8133916918511469E-3</v>
      </c>
      <c r="F57" s="170">
        <f t="shared" si="0"/>
        <v>-0.10539772727272727</v>
      </c>
      <c r="G57" s="29"/>
      <c r="H57" s="676">
        <v>7964</v>
      </c>
      <c r="I57" s="676">
        <v>8041</v>
      </c>
      <c r="J57" s="107">
        <f t="shared" si="12"/>
        <v>7.2528868131134646E-3</v>
      </c>
      <c r="K57" s="170">
        <f t="shared" si="1"/>
        <v>9.6685082872928173E-3</v>
      </c>
    </row>
    <row r="58" spans="1:11" s="36" customFormat="1" ht="15" customHeight="1" x14ac:dyDescent="0.25">
      <c r="A58" s="786"/>
      <c r="B58" s="141" t="s">
        <v>80</v>
      </c>
      <c r="C58" s="676">
        <v>10428</v>
      </c>
      <c r="D58" s="676">
        <v>11501</v>
      </c>
      <c r="E58" s="106">
        <f t="shared" si="11"/>
        <v>2.8536620466173397E-2</v>
      </c>
      <c r="F58" s="170">
        <f t="shared" si="0"/>
        <v>0.10289604909858074</v>
      </c>
      <c r="G58" s="29"/>
      <c r="H58" s="676">
        <v>29582</v>
      </c>
      <c r="I58" s="676">
        <v>29927</v>
      </c>
      <c r="J58" s="107">
        <f t="shared" si="12"/>
        <v>2.6993799733372299E-2</v>
      </c>
      <c r="K58" s="170">
        <f t="shared" si="1"/>
        <v>1.1662497464674465E-2</v>
      </c>
    </row>
    <row r="59" spans="1:11" s="36" customFormat="1" ht="15" customHeight="1" x14ac:dyDescent="0.25">
      <c r="A59" s="786"/>
      <c r="B59" s="141" t="s">
        <v>83</v>
      </c>
      <c r="C59" s="676">
        <v>10445</v>
      </c>
      <c r="D59" s="676">
        <v>9422</v>
      </c>
      <c r="E59" s="106">
        <f t="shared" si="11"/>
        <v>2.3378144338082406E-2</v>
      </c>
      <c r="F59" s="170">
        <f t="shared" si="0"/>
        <v>-9.7941598851124939E-2</v>
      </c>
      <c r="G59" s="29"/>
      <c r="H59" s="676">
        <v>26244</v>
      </c>
      <c r="I59" s="676">
        <v>26140</v>
      </c>
      <c r="J59" s="107">
        <f t="shared" si="12"/>
        <v>2.3577970562714334E-2</v>
      </c>
      <c r="K59" s="170">
        <f t="shared" si="1"/>
        <v>-3.9628105471726871E-3</v>
      </c>
    </row>
    <row r="60" spans="1:11" s="36" customFormat="1" ht="15" customHeight="1" x14ac:dyDescent="0.25">
      <c r="A60" s="786"/>
      <c r="B60" s="83" t="s">
        <v>96</v>
      </c>
      <c r="C60" s="666">
        <v>430995</v>
      </c>
      <c r="D60" s="666">
        <v>403026</v>
      </c>
      <c r="E60" s="184">
        <f t="shared" si="11"/>
        <v>1</v>
      </c>
      <c r="F60" s="401">
        <f t="shared" si="0"/>
        <v>-6.489402429262521E-2</v>
      </c>
      <c r="G60" s="204"/>
      <c r="H60" s="667">
        <v>1132578</v>
      </c>
      <c r="I60" s="667">
        <v>1108662</v>
      </c>
      <c r="J60" s="412">
        <f t="shared" si="12"/>
        <v>1</v>
      </c>
      <c r="K60" s="401">
        <f t="shared" si="1"/>
        <v>-2.1116426418312909E-2</v>
      </c>
    </row>
    <row r="61" spans="1:11" s="36" customFormat="1" ht="15" customHeight="1" x14ac:dyDescent="0.25">
      <c r="B61" s="7"/>
      <c r="C61" s="39"/>
      <c r="D61" s="39"/>
      <c r="E61" s="107"/>
      <c r="F61" s="211"/>
      <c r="G61" s="39"/>
      <c r="H61" s="39"/>
      <c r="I61" s="39"/>
      <c r="J61" s="107"/>
      <c r="K61" s="211"/>
    </row>
    <row r="62" spans="1:11" ht="15" customHeight="1" x14ac:dyDescent="0.25">
      <c r="B62" s="40"/>
      <c r="C62" s="39"/>
      <c r="D62" s="39"/>
      <c r="E62" s="107"/>
      <c r="F62" s="211"/>
      <c r="G62" s="39"/>
      <c r="H62" s="39"/>
      <c r="I62" s="39"/>
      <c r="J62" s="107"/>
      <c r="K62" s="211"/>
    </row>
  </sheetData>
  <mergeCells count="11">
    <mergeCell ref="H3:K3"/>
    <mergeCell ref="D4:E4"/>
    <mergeCell ref="F4:F5"/>
    <mergeCell ref="I4:J4"/>
    <mergeCell ref="K4:K5"/>
    <mergeCell ref="A30:A37"/>
    <mergeCell ref="A38:A50"/>
    <mergeCell ref="A51:A60"/>
    <mergeCell ref="A3:B5"/>
    <mergeCell ref="C3:F3"/>
    <mergeCell ref="A6:A29"/>
  </mergeCells>
  <hyperlinks>
    <hyperlink ref="A1" location="Contents!A1" display=" &lt;Back to contents&gt;" xr:uid="{00000000-0004-0000-0500-000000000000}"/>
  </hyperlinks>
  <pageMargins left="0.39370078740157483" right="0.39370078740157483" top="0.39370078740157483" bottom="0.39370078740157483" header="0" footer="0"/>
  <pageSetup paperSize="8" scale="95"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K64"/>
  <sheetViews>
    <sheetView showGridLines="0" zoomScaleNormal="100" workbookViewId="0"/>
  </sheetViews>
  <sheetFormatPr defaultColWidth="9.109375" defaultRowHeight="15" customHeight="1" x14ac:dyDescent="0.25"/>
  <cols>
    <col min="1" max="1" width="23.6640625" style="33" customWidth="1"/>
    <col min="2" max="2" width="50.6640625" style="6" customWidth="1"/>
    <col min="3" max="3" width="9" style="33" customWidth="1"/>
    <col min="4" max="4" width="9" style="562" customWidth="1"/>
    <col min="5" max="5" width="9" style="162" customWidth="1"/>
    <col min="6" max="6" width="9.6640625" style="170" customWidth="1"/>
    <col min="7" max="7" width="1.33203125" style="562" customWidth="1"/>
    <col min="8" max="8" width="10.109375" style="562" customWidth="1"/>
    <col min="9" max="9" width="10.33203125" style="562" customWidth="1"/>
    <col min="10" max="10" width="9" style="162" customWidth="1"/>
    <col min="11" max="11" width="9.6640625" style="170" customWidth="1"/>
    <col min="12" max="16384" width="9.109375" style="33"/>
  </cols>
  <sheetData>
    <row r="1" spans="1:11" ht="15" customHeight="1" x14ac:dyDescent="0.25">
      <c r="A1" s="46" t="s">
        <v>115</v>
      </c>
      <c r="H1" s="162"/>
      <c r="I1" s="162"/>
    </row>
    <row r="2" spans="1:11" s="230" customFormat="1" ht="30" customHeight="1" x14ac:dyDescent="0.25">
      <c r="A2" s="260" t="s">
        <v>271</v>
      </c>
      <c r="D2" s="678"/>
      <c r="E2" s="679"/>
      <c r="F2" s="655"/>
      <c r="G2" s="678"/>
      <c r="H2" s="679"/>
      <c r="I2" s="679"/>
      <c r="J2" s="679"/>
      <c r="K2" s="655"/>
    </row>
    <row r="3" spans="1:11" ht="15" customHeight="1" x14ac:dyDescent="0.25">
      <c r="A3" s="800" t="s">
        <v>117</v>
      </c>
      <c r="B3" s="800"/>
      <c r="C3" s="788" t="s">
        <v>94</v>
      </c>
      <c r="D3" s="788"/>
      <c r="E3" s="788"/>
      <c r="F3" s="788"/>
      <c r="G3" s="607"/>
      <c r="H3" s="823" t="s">
        <v>95</v>
      </c>
      <c r="I3" s="823"/>
      <c r="J3" s="823"/>
      <c r="K3" s="823"/>
    </row>
    <row r="4" spans="1:11" ht="15" customHeight="1" x14ac:dyDescent="0.25">
      <c r="A4" s="801"/>
      <c r="B4" s="801"/>
      <c r="C4" s="10">
        <v>2020</v>
      </c>
      <c r="D4" s="824">
        <v>2021</v>
      </c>
      <c r="E4" s="824"/>
      <c r="F4" s="828" t="s">
        <v>270</v>
      </c>
      <c r="G4" s="608"/>
      <c r="H4" s="608">
        <v>2020</v>
      </c>
      <c r="I4" s="824">
        <v>2021</v>
      </c>
      <c r="J4" s="824"/>
      <c r="K4" s="828" t="s">
        <v>270</v>
      </c>
    </row>
    <row r="5" spans="1:11" ht="15" customHeight="1" x14ac:dyDescent="0.25">
      <c r="A5" s="802"/>
      <c r="B5" s="802"/>
      <c r="C5" s="11" t="s">
        <v>116</v>
      </c>
      <c r="D5" s="657" t="s">
        <v>116</v>
      </c>
      <c r="E5" s="658" t="s">
        <v>98</v>
      </c>
      <c r="F5" s="829"/>
      <c r="G5" s="657"/>
      <c r="H5" s="657" t="s">
        <v>116</v>
      </c>
      <c r="I5" s="657" t="s">
        <v>116</v>
      </c>
      <c r="J5" s="658" t="s">
        <v>98</v>
      </c>
      <c r="K5" s="829"/>
    </row>
    <row r="6" spans="1:11" s="36" customFormat="1" ht="15" customHeight="1" x14ac:dyDescent="0.25">
      <c r="A6" s="786" t="s">
        <v>99</v>
      </c>
      <c r="B6" s="292" t="s">
        <v>2</v>
      </c>
      <c r="C6" s="295">
        <v>6527</v>
      </c>
      <c r="D6" s="680">
        <v>6511</v>
      </c>
      <c r="E6" s="200">
        <f>D6/$D$29</f>
        <v>1.8085508260835749E-2</v>
      </c>
      <c r="F6" s="407">
        <f t="shared" ref="F6:F60" si="0">IF(ISERROR((D6-C6)/C6),".",(D6-C6)/C6)</f>
        <v>-2.4513559062356366E-3</v>
      </c>
      <c r="G6" s="214"/>
      <c r="H6" s="681">
        <v>40372</v>
      </c>
      <c r="I6" s="681">
        <v>39386</v>
      </c>
      <c r="J6" s="201">
        <f>I6/I$29</f>
        <v>3.870548024630939E-2</v>
      </c>
      <c r="K6" s="407">
        <f t="shared" ref="K6:K60" si="1">IF(ISERROR((I6-H6)/H6),".",(I6-H6)/H6)</f>
        <v>-2.44228673337957E-2</v>
      </c>
    </row>
    <row r="7" spans="1:11" s="36" customFormat="1" ht="15" customHeight="1" x14ac:dyDescent="0.25">
      <c r="A7" s="786"/>
      <c r="B7" s="293" t="s">
        <v>3</v>
      </c>
      <c r="C7" s="84">
        <v>18</v>
      </c>
      <c r="D7" s="682">
        <v>24</v>
      </c>
      <c r="E7" s="106">
        <f t="shared" ref="E7:E29" si="2">D7/$D$29</f>
        <v>6.6664444518516056E-5</v>
      </c>
      <c r="F7" s="211">
        <f t="shared" si="0"/>
        <v>0.33333333333333331</v>
      </c>
      <c r="G7" s="28"/>
      <c r="H7" s="683">
        <v>55</v>
      </c>
      <c r="I7" s="683">
        <v>62</v>
      </c>
      <c r="J7" s="107">
        <f t="shared" ref="J7:J29" si="3">I7/I$29</f>
        <v>6.0928750705102882E-5</v>
      </c>
      <c r="K7" s="211">
        <f t="shared" si="1"/>
        <v>0.12727272727272726</v>
      </c>
    </row>
    <row r="8" spans="1:11" s="36" customFormat="1" ht="15" customHeight="1" x14ac:dyDescent="0.25">
      <c r="A8" s="786"/>
      <c r="B8" s="234" t="s">
        <v>146</v>
      </c>
      <c r="C8" s="84">
        <v>1699</v>
      </c>
      <c r="D8" s="682">
        <v>2786</v>
      </c>
      <c r="E8" s="106">
        <f t="shared" si="2"/>
        <v>7.7386309345244047E-3</v>
      </c>
      <c r="F8" s="211">
        <f t="shared" si="0"/>
        <v>0.63978811065332553</v>
      </c>
      <c r="G8" s="28"/>
      <c r="H8" s="683">
        <v>6320</v>
      </c>
      <c r="I8" s="683">
        <v>10133</v>
      </c>
      <c r="J8" s="107">
        <f t="shared" si="3"/>
        <v>9.9579198531420561E-3</v>
      </c>
      <c r="K8" s="211">
        <f t="shared" si="1"/>
        <v>0.60332278481012658</v>
      </c>
    </row>
    <row r="9" spans="1:11" s="36" customFormat="1" ht="15" customHeight="1" x14ac:dyDescent="0.25">
      <c r="A9" s="786"/>
      <c r="B9" s="293" t="s">
        <v>4</v>
      </c>
      <c r="C9" s="84">
        <v>1674</v>
      </c>
      <c r="D9" s="682">
        <v>1748</v>
      </c>
      <c r="E9" s="106">
        <f t="shared" si="2"/>
        <v>4.8553937090985858E-3</v>
      </c>
      <c r="F9" s="211">
        <f t="shared" si="0"/>
        <v>4.4205495818399047E-2</v>
      </c>
      <c r="G9" s="29"/>
      <c r="H9" s="683">
        <v>4149</v>
      </c>
      <c r="I9" s="683">
        <v>4434</v>
      </c>
      <c r="J9" s="107">
        <f t="shared" si="3"/>
        <v>4.3573883972004221E-3</v>
      </c>
      <c r="K9" s="211">
        <f t="shared" si="1"/>
        <v>6.8691250903832254E-2</v>
      </c>
    </row>
    <row r="10" spans="1:11" s="36" customFormat="1" ht="15" customHeight="1" x14ac:dyDescent="0.25">
      <c r="A10" s="786"/>
      <c r="B10" s="293" t="s">
        <v>5</v>
      </c>
      <c r="C10" s="84">
        <v>77070</v>
      </c>
      <c r="D10" s="682">
        <v>66933</v>
      </c>
      <c r="E10" s="106">
        <f t="shared" si="2"/>
        <v>0.18591880270657646</v>
      </c>
      <c r="F10" s="211">
        <f t="shared" si="0"/>
        <v>-0.13152977812378358</v>
      </c>
      <c r="G10" s="29"/>
      <c r="H10" s="683">
        <v>185367</v>
      </c>
      <c r="I10" s="683">
        <v>167022</v>
      </c>
      <c r="J10" s="107">
        <f t="shared" si="3"/>
        <v>0.16413615806883378</v>
      </c>
      <c r="K10" s="211">
        <f t="shared" si="1"/>
        <v>-9.8965835342860381E-2</v>
      </c>
    </row>
    <row r="11" spans="1:11" s="36" customFormat="1" ht="15" customHeight="1" x14ac:dyDescent="0.25">
      <c r="A11" s="786"/>
      <c r="B11" s="293" t="s">
        <v>6</v>
      </c>
      <c r="C11" s="84">
        <v>124</v>
      </c>
      <c r="D11" s="682">
        <v>59</v>
      </c>
      <c r="E11" s="106">
        <f t="shared" si="2"/>
        <v>1.6388342610801861E-4</v>
      </c>
      <c r="F11" s="211">
        <f t="shared" si="0"/>
        <v>-0.52419354838709675</v>
      </c>
      <c r="G11" s="28"/>
      <c r="H11" s="683">
        <v>140</v>
      </c>
      <c r="I11" s="683">
        <v>76</v>
      </c>
      <c r="J11" s="107">
        <f t="shared" si="3"/>
        <v>7.4686855703029332E-5</v>
      </c>
      <c r="K11" s="211">
        <f t="shared" si="1"/>
        <v>-0.45714285714285713</v>
      </c>
    </row>
    <row r="12" spans="1:11" s="36" customFormat="1" ht="15" customHeight="1" x14ac:dyDescent="0.25">
      <c r="A12" s="786"/>
      <c r="B12" s="293" t="s">
        <v>7</v>
      </c>
      <c r="C12" s="84">
        <v>4735</v>
      </c>
      <c r="D12" s="682">
        <v>4261</v>
      </c>
      <c r="E12" s="106">
        <f t="shared" si="2"/>
        <v>1.1835716587224871E-2</v>
      </c>
      <c r="F12" s="211">
        <f t="shared" si="0"/>
        <v>-0.10010559662090814</v>
      </c>
      <c r="G12" s="29"/>
      <c r="H12" s="683">
        <v>7313</v>
      </c>
      <c r="I12" s="683">
        <v>7490</v>
      </c>
      <c r="J12" s="107">
        <f t="shared" si="3"/>
        <v>7.3605861738906542E-3</v>
      </c>
      <c r="K12" s="211">
        <f t="shared" si="1"/>
        <v>2.4203473266785177E-2</v>
      </c>
    </row>
    <row r="13" spans="1:11" s="36" customFormat="1" ht="15" customHeight="1" x14ac:dyDescent="0.25">
      <c r="A13" s="786"/>
      <c r="B13" s="293" t="s">
        <v>8</v>
      </c>
      <c r="C13" s="84">
        <v>2434</v>
      </c>
      <c r="D13" s="682">
        <v>2518</v>
      </c>
      <c r="E13" s="106">
        <f t="shared" si="2"/>
        <v>6.9942113040676419E-3</v>
      </c>
      <c r="F13" s="211">
        <f t="shared" si="0"/>
        <v>3.4511092851273621E-2</v>
      </c>
      <c r="G13" s="29"/>
      <c r="H13" s="683">
        <v>3523</v>
      </c>
      <c r="I13" s="683">
        <v>3807</v>
      </c>
      <c r="J13" s="107">
        <f t="shared" si="3"/>
        <v>3.7412218376504302E-3</v>
      </c>
      <c r="K13" s="211">
        <f t="shared" si="1"/>
        <v>8.0613113823445923E-2</v>
      </c>
    </row>
    <row r="14" spans="1:11" s="36" customFormat="1" ht="15" customHeight="1" x14ac:dyDescent="0.25">
      <c r="A14" s="786"/>
      <c r="B14" s="293" t="s">
        <v>9</v>
      </c>
      <c r="C14" s="84">
        <v>11394</v>
      </c>
      <c r="D14" s="682">
        <v>11296</v>
      </c>
      <c r="E14" s="106">
        <f t="shared" si="2"/>
        <v>3.1376731886714887E-2</v>
      </c>
      <c r="F14" s="211">
        <f t="shared" si="0"/>
        <v>-8.6010180796910647E-3</v>
      </c>
      <c r="G14" s="29"/>
      <c r="H14" s="683">
        <v>13911</v>
      </c>
      <c r="I14" s="683">
        <v>14877</v>
      </c>
      <c r="J14" s="107">
        <f t="shared" si="3"/>
        <v>1.4619952003867993E-2</v>
      </c>
      <c r="K14" s="211">
        <f t="shared" si="1"/>
        <v>6.944144921285314E-2</v>
      </c>
    </row>
    <row r="15" spans="1:11" s="36" customFormat="1" ht="15" customHeight="1" x14ac:dyDescent="0.25">
      <c r="A15" s="786"/>
      <c r="B15" s="293" t="s">
        <v>129</v>
      </c>
      <c r="C15" s="84">
        <v>88</v>
      </c>
      <c r="D15" s="682">
        <v>83</v>
      </c>
      <c r="E15" s="106">
        <f t="shared" si="2"/>
        <v>2.3054787062653468E-4</v>
      </c>
      <c r="F15" s="211">
        <f t="shared" si="0"/>
        <v>-5.6818181818181816E-2</v>
      </c>
      <c r="G15" s="28"/>
      <c r="H15" s="683">
        <v>104</v>
      </c>
      <c r="I15" s="683">
        <v>90</v>
      </c>
      <c r="J15" s="107">
        <f t="shared" si="3"/>
        <v>8.8444960700955795E-5</v>
      </c>
      <c r="K15" s="211">
        <f t="shared" si="1"/>
        <v>-0.13461538461538461</v>
      </c>
    </row>
    <row r="16" spans="1:11" s="37" customFormat="1" ht="15" customHeight="1" x14ac:dyDescent="0.25">
      <c r="A16" s="786"/>
      <c r="B16" s="235" t="s">
        <v>118</v>
      </c>
      <c r="C16" s="85">
        <v>105762</v>
      </c>
      <c r="D16" s="684">
        <v>96219</v>
      </c>
      <c r="E16" s="647">
        <f t="shared" si="2"/>
        <v>0.26726609113029565</v>
      </c>
      <c r="F16" s="664">
        <f t="shared" si="0"/>
        <v>-9.0230895784875476E-2</v>
      </c>
      <c r="G16" s="154"/>
      <c r="H16" s="685">
        <v>261254</v>
      </c>
      <c r="I16" s="685">
        <v>247376</v>
      </c>
      <c r="J16" s="436">
        <f t="shared" si="3"/>
        <v>0.24310178442621824</v>
      </c>
      <c r="K16" s="664">
        <f t="shared" si="1"/>
        <v>-5.3120717768914541E-2</v>
      </c>
    </row>
    <row r="17" spans="1:11" s="36" customFormat="1" ht="15" customHeight="1" x14ac:dyDescent="0.25">
      <c r="A17" s="786"/>
      <c r="B17" s="293" t="s">
        <v>10</v>
      </c>
      <c r="C17" s="84">
        <v>935</v>
      </c>
      <c r="D17" s="682">
        <v>716</v>
      </c>
      <c r="E17" s="106">
        <f t="shared" si="2"/>
        <v>1.9888225948023956E-3</v>
      </c>
      <c r="F17" s="211">
        <f t="shared" si="0"/>
        <v>-0.23422459893048128</v>
      </c>
      <c r="G17" s="29"/>
      <c r="H17" s="683">
        <v>2635</v>
      </c>
      <c r="I17" s="683">
        <v>2537</v>
      </c>
      <c r="J17" s="107">
        <f t="shared" si="3"/>
        <v>2.4931651699813874E-3</v>
      </c>
      <c r="K17" s="211">
        <f t="shared" si="1"/>
        <v>-3.7191650853889945E-2</v>
      </c>
    </row>
    <row r="18" spans="1:11" s="36" customFormat="1" ht="15" customHeight="1" x14ac:dyDescent="0.25">
      <c r="A18" s="786"/>
      <c r="B18" s="293" t="s">
        <v>11</v>
      </c>
      <c r="C18" s="84">
        <v>30415</v>
      </c>
      <c r="D18" s="682">
        <v>35040</v>
      </c>
      <c r="E18" s="106">
        <f t="shared" si="2"/>
        <v>9.7330088997033437E-2</v>
      </c>
      <c r="F18" s="211">
        <f t="shared" si="0"/>
        <v>0.15206312674667105</v>
      </c>
      <c r="G18" s="29"/>
      <c r="H18" s="683">
        <v>105323</v>
      </c>
      <c r="I18" s="683">
        <v>110307</v>
      </c>
      <c r="J18" s="107">
        <f t="shared" si="3"/>
        <v>0.10840109200044812</v>
      </c>
      <c r="K18" s="211">
        <f t="shared" si="1"/>
        <v>4.7321097955812123E-2</v>
      </c>
    </row>
    <row r="19" spans="1:11" s="36" customFormat="1" ht="15" customHeight="1" x14ac:dyDescent="0.25">
      <c r="A19" s="786"/>
      <c r="B19" s="293" t="s">
        <v>12</v>
      </c>
      <c r="C19" s="84">
        <v>204821</v>
      </c>
      <c r="D19" s="682">
        <v>202374</v>
      </c>
      <c r="E19" s="106">
        <f t="shared" si="2"/>
        <v>0.56213126229125698</v>
      </c>
      <c r="F19" s="211">
        <f t="shared" si="0"/>
        <v>-1.1947017151561608E-2</v>
      </c>
      <c r="G19" s="29"/>
      <c r="H19" s="683">
        <v>610469</v>
      </c>
      <c r="I19" s="683">
        <v>620276</v>
      </c>
      <c r="J19" s="107">
        <f t="shared" si="3"/>
        <v>0.6095587382638451</v>
      </c>
      <c r="K19" s="211">
        <f t="shared" si="1"/>
        <v>1.6064697797922581E-2</v>
      </c>
    </row>
    <row r="20" spans="1:11" s="36" customFormat="1" ht="15" customHeight="1" x14ac:dyDescent="0.25">
      <c r="A20" s="786"/>
      <c r="B20" s="293" t="s">
        <v>13</v>
      </c>
      <c r="C20" s="84">
        <v>3636</v>
      </c>
      <c r="D20" s="682">
        <v>3684</v>
      </c>
      <c r="E20" s="106">
        <f t="shared" si="2"/>
        <v>1.0232992233592213E-2</v>
      </c>
      <c r="F20" s="211">
        <f t="shared" si="0"/>
        <v>1.3201320132013201E-2</v>
      </c>
      <c r="G20" s="29"/>
      <c r="H20" s="683">
        <v>7094</v>
      </c>
      <c r="I20" s="683">
        <v>7312</v>
      </c>
      <c r="J20" s="107">
        <f t="shared" si="3"/>
        <v>7.185661696059875E-3</v>
      </c>
      <c r="K20" s="211">
        <f t="shared" si="1"/>
        <v>3.0730194530589231E-2</v>
      </c>
    </row>
    <row r="21" spans="1:11" s="36" customFormat="1" ht="15" customHeight="1" x14ac:dyDescent="0.25">
      <c r="A21" s="786"/>
      <c r="B21" s="293" t="s">
        <v>14</v>
      </c>
      <c r="C21" s="84">
        <v>933</v>
      </c>
      <c r="D21" s="682">
        <v>604</v>
      </c>
      <c r="E21" s="106">
        <f t="shared" si="2"/>
        <v>1.6777218537159873E-3</v>
      </c>
      <c r="F21" s="211">
        <f t="shared" si="0"/>
        <v>-0.35262593783494106</v>
      </c>
      <c r="G21" s="29"/>
      <c r="H21" s="683">
        <v>1366</v>
      </c>
      <c r="I21" s="683">
        <v>1030</v>
      </c>
      <c r="J21" s="107">
        <f t="shared" si="3"/>
        <v>1.0122034391331608E-3</v>
      </c>
      <c r="K21" s="211">
        <f t="shared" si="1"/>
        <v>-0.24597364568081992</v>
      </c>
    </row>
    <row r="22" spans="1:11" s="36" customFormat="1" ht="15" customHeight="1" x14ac:dyDescent="0.25">
      <c r="A22" s="786"/>
      <c r="B22" s="293" t="s">
        <v>15</v>
      </c>
      <c r="C22" s="84">
        <v>8041</v>
      </c>
      <c r="D22" s="682">
        <v>6698</v>
      </c>
      <c r="E22" s="106">
        <f t="shared" si="2"/>
        <v>1.8604935391042521E-2</v>
      </c>
      <c r="F22" s="211">
        <f t="shared" si="0"/>
        <v>-0.16701902748414377</v>
      </c>
      <c r="G22" s="29"/>
      <c r="H22" s="683">
        <v>11109</v>
      </c>
      <c r="I22" s="683">
        <v>10976</v>
      </c>
      <c r="J22" s="107">
        <f t="shared" si="3"/>
        <v>1.0786354318374342E-2</v>
      </c>
      <c r="K22" s="211">
        <f t="shared" si="1"/>
        <v>-1.1972274732199117E-2</v>
      </c>
    </row>
    <row r="23" spans="1:11" s="36" customFormat="1" ht="15" customHeight="1" x14ac:dyDescent="0.25">
      <c r="A23" s="786"/>
      <c r="B23" s="293" t="s">
        <v>250</v>
      </c>
      <c r="C23" s="84">
        <v>670</v>
      </c>
      <c r="D23" s="682">
        <v>2344</v>
      </c>
      <c r="E23" s="106">
        <f t="shared" si="2"/>
        <v>6.5108940813084007E-3</v>
      </c>
      <c r="F23" s="211">
        <f t="shared" si="0"/>
        <v>2.4985074626865673</v>
      </c>
      <c r="G23" s="29"/>
      <c r="H23" s="683">
        <v>670</v>
      </c>
      <c r="I23" s="683">
        <v>2393</v>
      </c>
      <c r="J23" s="107">
        <f t="shared" si="3"/>
        <v>2.3516532328598581E-3</v>
      </c>
      <c r="K23" s="211">
        <f t="shared" si="1"/>
        <v>2.571641791044776</v>
      </c>
    </row>
    <row r="24" spans="1:11" s="36" customFormat="1" ht="15" customHeight="1" x14ac:dyDescent="0.25">
      <c r="A24" s="786"/>
      <c r="B24" s="293" t="s">
        <v>16</v>
      </c>
      <c r="C24" s="84">
        <v>645</v>
      </c>
      <c r="D24" s="682">
        <v>565</v>
      </c>
      <c r="E24" s="106">
        <f t="shared" si="2"/>
        <v>1.5693921313733987E-3</v>
      </c>
      <c r="F24" s="211">
        <f t="shared" si="0"/>
        <v>-0.12403100775193798</v>
      </c>
      <c r="G24" s="28"/>
      <c r="H24" s="683">
        <v>829</v>
      </c>
      <c r="I24" s="683">
        <v>727</v>
      </c>
      <c r="J24" s="107">
        <f t="shared" si="3"/>
        <v>7.1443873810660954E-4</v>
      </c>
      <c r="K24" s="211">
        <f t="shared" si="1"/>
        <v>-0.12303980699638119</v>
      </c>
    </row>
    <row r="25" spans="1:11" s="36" customFormat="1" ht="15" customHeight="1" x14ac:dyDescent="0.25">
      <c r="A25" s="786"/>
      <c r="B25" s="293" t="s">
        <v>130</v>
      </c>
      <c r="C25" s="84">
        <v>719</v>
      </c>
      <c r="D25" s="682">
        <v>596</v>
      </c>
      <c r="E25" s="106">
        <f t="shared" si="2"/>
        <v>1.6555003722098151E-3</v>
      </c>
      <c r="F25" s="211">
        <f t="shared" si="0"/>
        <v>-0.17107093184979139</v>
      </c>
      <c r="G25" s="29"/>
      <c r="H25" s="683">
        <v>1091</v>
      </c>
      <c r="I25" s="683">
        <v>863</v>
      </c>
      <c r="J25" s="107">
        <f t="shared" si="3"/>
        <v>8.4808890094360942E-4</v>
      </c>
      <c r="K25" s="211">
        <f t="shared" si="1"/>
        <v>-0.20898258478460127</v>
      </c>
    </row>
    <row r="26" spans="1:11" s="37" customFormat="1" ht="15" customHeight="1" x14ac:dyDescent="0.25">
      <c r="A26" s="786"/>
      <c r="B26" s="235" t="s">
        <v>119</v>
      </c>
      <c r="C26" s="85">
        <v>250814</v>
      </c>
      <c r="D26" s="684">
        <v>252621</v>
      </c>
      <c r="E26" s="647">
        <f t="shared" si="2"/>
        <v>0.70170160994633513</v>
      </c>
      <c r="F26" s="664">
        <f t="shared" si="0"/>
        <v>7.2045420112114957E-3</v>
      </c>
      <c r="G26" s="154"/>
      <c r="H26" s="685">
        <v>740585</v>
      </c>
      <c r="I26" s="685">
        <v>756422</v>
      </c>
      <c r="J26" s="436">
        <f t="shared" si="3"/>
        <v>0.74335237848153757</v>
      </c>
      <c r="K26" s="664">
        <f t="shared" si="1"/>
        <v>2.1384446079788275E-2</v>
      </c>
    </row>
    <row r="27" spans="1:11" s="36" customFormat="1" ht="15" customHeight="1" x14ac:dyDescent="0.25">
      <c r="A27" s="786"/>
      <c r="B27" s="293" t="s">
        <v>17</v>
      </c>
      <c r="C27" s="84">
        <v>12352</v>
      </c>
      <c r="D27" s="682">
        <v>9258</v>
      </c>
      <c r="E27" s="106">
        <f t="shared" si="2"/>
        <v>2.5715809473017565E-2</v>
      </c>
      <c r="F27" s="211">
        <f t="shared" si="0"/>
        <v>-0.25048575129533679</v>
      </c>
      <c r="G27" s="29"/>
      <c r="H27" s="683">
        <v>14658</v>
      </c>
      <c r="I27" s="683">
        <v>11528</v>
      </c>
      <c r="J27" s="107">
        <f t="shared" si="3"/>
        <v>1.1328816744006872E-2</v>
      </c>
      <c r="K27" s="211">
        <f t="shared" si="1"/>
        <v>-0.21353527084186111</v>
      </c>
    </row>
    <row r="28" spans="1:11" s="36" customFormat="1" ht="15" customHeight="1" x14ac:dyDescent="0.25">
      <c r="A28" s="786"/>
      <c r="B28" s="293" t="s">
        <v>18</v>
      </c>
      <c r="C28" s="84">
        <v>4020</v>
      </c>
      <c r="D28" s="682">
        <v>1915</v>
      </c>
      <c r="E28" s="106">
        <f t="shared" si="2"/>
        <v>5.3192671355399264E-3</v>
      </c>
      <c r="F28" s="211">
        <f t="shared" si="0"/>
        <v>-0.52363184079601988</v>
      </c>
      <c r="G28" s="29"/>
      <c r="H28" s="683">
        <v>4572</v>
      </c>
      <c r="I28" s="683">
        <v>2256</v>
      </c>
      <c r="J28" s="107">
        <f t="shared" si="3"/>
        <v>2.217020348237292E-3</v>
      </c>
      <c r="K28" s="211">
        <f t="shared" si="1"/>
        <v>-0.5065616797900262</v>
      </c>
    </row>
    <row r="29" spans="1:11" s="36" customFormat="1" ht="15" customHeight="1" x14ac:dyDescent="0.25">
      <c r="A29" s="786"/>
      <c r="B29" s="294" t="s">
        <v>96</v>
      </c>
      <c r="C29" s="105">
        <v>372948</v>
      </c>
      <c r="D29" s="686">
        <v>360012</v>
      </c>
      <c r="E29" s="184">
        <f t="shared" si="2"/>
        <v>1</v>
      </c>
      <c r="F29" s="401">
        <f t="shared" si="0"/>
        <v>-3.4685800701438271E-2</v>
      </c>
      <c r="G29" s="204"/>
      <c r="H29" s="687">
        <v>1021069</v>
      </c>
      <c r="I29" s="687">
        <v>1017582</v>
      </c>
      <c r="J29" s="412">
        <f t="shared" si="3"/>
        <v>1</v>
      </c>
      <c r="K29" s="401">
        <f t="shared" si="1"/>
        <v>-3.4150483463899111E-3</v>
      </c>
    </row>
    <row r="30" spans="1:11" s="36" customFormat="1" ht="15" customHeight="1" x14ac:dyDescent="0.25">
      <c r="A30" s="786" t="s">
        <v>101</v>
      </c>
      <c r="B30" s="197" t="s">
        <v>29</v>
      </c>
      <c r="C30" s="296">
        <v>249188</v>
      </c>
      <c r="D30" s="688">
        <v>256377</v>
      </c>
      <c r="E30" s="200">
        <f>D30/$D$37</f>
        <v>0.7121345955134829</v>
      </c>
      <c r="F30" s="407">
        <f t="shared" si="0"/>
        <v>2.8849703838066038E-2</v>
      </c>
      <c r="G30" s="214"/>
      <c r="H30" s="689">
        <v>676099</v>
      </c>
      <c r="I30" s="689">
        <v>699231</v>
      </c>
      <c r="J30" s="201">
        <f>I30/I$37</f>
        <v>0.68714953684322244</v>
      </c>
      <c r="K30" s="407">
        <f t="shared" si="1"/>
        <v>3.4213924292152482E-2</v>
      </c>
    </row>
    <row r="31" spans="1:11" s="36" customFormat="1" ht="15" customHeight="1" x14ac:dyDescent="0.25">
      <c r="A31" s="786"/>
      <c r="B31" s="141" t="s">
        <v>30</v>
      </c>
      <c r="C31" s="86">
        <v>3414</v>
      </c>
      <c r="D31" s="690">
        <v>3336</v>
      </c>
      <c r="E31" s="106">
        <f t="shared" ref="E31:E37" si="4">D31/$D$37</f>
        <v>9.2663577880737306E-3</v>
      </c>
      <c r="F31" s="211">
        <f t="shared" si="0"/>
        <v>-2.2847100175746926E-2</v>
      </c>
      <c r="G31" s="29"/>
      <c r="H31" s="691">
        <v>8913</v>
      </c>
      <c r="I31" s="691">
        <v>9116</v>
      </c>
      <c r="J31" s="107">
        <f t="shared" ref="J31:J37" si="5">I31/I$37</f>
        <v>8.9584917972212567E-3</v>
      </c>
      <c r="K31" s="211">
        <f t="shared" si="1"/>
        <v>2.2775720857174914E-2</v>
      </c>
    </row>
    <row r="32" spans="1:11" s="36" customFormat="1" ht="15" customHeight="1" x14ac:dyDescent="0.25">
      <c r="A32" s="786"/>
      <c r="B32" s="141" t="s">
        <v>31</v>
      </c>
      <c r="C32" s="86">
        <v>10253</v>
      </c>
      <c r="D32" s="690">
        <v>9666</v>
      </c>
      <c r="E32" s="106">
        <f t="shared" si="4"/>
        <v>2.684910502983234E-2</v>
      </c>
      <c r="F32" s="211">
        <f t="shared" si="0"/>
        <v>-5.7251536135765141E-2</v>
      </c>
      <c r="G32" s="29"/>
      <c r="H32" s="691">
        <v>24884</v>
      </c>
      <c r="I32" s="691">
        <v>25304</v>
      </c>
      <c r="J32" s="107">
        <f t="shared" si="5"/>
        <v>2.4866792061966504E-2</v>
      </c>
      <c r="K32" s="211">
        <f t="shared" si="1"/>
        <v>1.6878315383378879E-2</v>
      </c>
    </row>
    <row r="33" spans="1:11" s="36" customFormat="1" ht="15" customHeight="1" x14ac:dyDescent="0.25">
      <c r="A33" s="786"/>
      <c r="B33" s="141" t="s">
        <v>33</v>
      </c>
      <c r="C33" s="86">
        <v>1453</v>
      </c>
      <c r="D33" s="690">
        <v>1262</v>
      </c>
      <c r="E33" s="106">
        <f t="shared" si="4"/>
        <v>3.5054387075986355E-3</v>
      </c>
      <c r="F33" s="211">
        <f t="shared" si="0"/>
        <v>-0.13145216792842396</v>
      </c>
      <c r="G33" s="28"/>
      <c r="H33" s="691">
        <v>3558</v>
      </c>
      <c r="I33" s="691">
        <v>3605</v>
      </c>
      <c r="J33" s="107">
        <f t="shared" si="5"/>
        <v>3.5427120369660625E-3</v>
      </c>
      <c r="K33" s="211">
        <f t="shared" si="1"/>
        <v>1.3209668353007308E-2</v>
      </c>
    </row>
    <row r="34" spans="1:11" s="36" customFormat="1" ht="15" customHeight="1" x14ac:dyDescent="0.25">
      <c r="A34" s="786"/>
      <c r="B34" s="132" t="s">
        <v>34</v>
      </c>
      <c r="C34" s="87">
        <v>264308</v>
      </c>
      <c r="D34" s="692">
        <v>270642</v>
      </c>
      <c r="E34" s="647">
        <f t="shared" si="4"/>
        <v>0.75175827472417589</v>
      </c>
      <c r="F34" s="664">
        <f t="shared" si="0"/>
        <v>2.3964465699108616E-2</v>
      </c>
      <c r="G34" s="154"/>
      <c r="H34" s="693">
        <v>713454</v>
      </c>
      <c r="I34" s="693">
        <v>737256</v>
      </c>
      <c r="J34" s="436">
        <f t="shared" si="5"/>
        <v>0.72451753273937625</v>
      </c>
      <c r="K34" s="664">
        <f t="shared" si="1"/>
        <v>3.3361646300952827E-2</v>
      </c>
    </row>
    <row r="35" spans="1:11" s="36" customFormat="1" ht="15" customHeight="1" x14ac:dyDescent="0.25">
      <c r="A35" s="786"/>
      <c r="B35" s="141" t="s">
        <v>35</v>
      </c>
      <c r="C35" s="86">
        <v>108640</v>
      </c>
      <c r="D35" s="690">
        <v>89369</v>
      </c>
      <c r="E35" s="106">
        <f t="shared" ref="E35" si="6">D35/$D$37</f>
        <v>0.24823894759063586</v>
      </c>
      <c r="F35" s="211">
        <f t="shared" si="0"/>
        <v>-0.17738402061855671</v>
      </c>
      <c r="G35" s="29"/>
      <c r="H35" s="691">
        <v>307615</v>
      </c>
      <c r="I35" s="691">
        <v>280324</v>
      </c>
      <c r="J35" s="107">
        <f t="shared" ref="J35" si="7">I35/I$37</f>
        <v>0.27548050181705258</v>
      </c>
      <c r="K35" s="211">
        <f t="shared" si="1"/>
        <v>-8.8718040407652424E-2</v>
      </c>
    </row>
    <row r="36" spans="1:11" s="36" customFormat="1" ht="15" customHeight="1" x14ac:dyDescent="0.25">
      <c r="A36" s="786"/>
      <c r="B36" s="141" t="s">
        <v>274</v>
      </c>
      <c r="C36" s="86">
        <v>0</v>
      </c>
      <c r="D36" s="690">
        <v>2</v>
      </c>
      <c r="E36" s="106">
        <f t="shared" si="4"/>
        <v>5.5553703765430043E-6</v>
      </c>
      <c r="F36" s="211" t="str">
        <f t="shared" si="0"/>
        <v>.</v>
      </c>
      <c r="G36" s="29"/>
      <c r="H36" s="691">
        <v>0</v>
      </c>
      <c r="I36" s="691">
        <v>2</v>
      </c>
      <c r="J36" s="107">
        <f t="shared" si="5"/>
        <v>1.9654435711323511E-6</v>
      </c>
      <c r="K36" s="211" t="str">
        <f t="shared" si="1"/>
        <v>.</v>
      </c>
    </row>
    <row r="37" spans="1:11" s="37" customFormat="1" ht="15" customHeight="1" x14ac:dyDescent="0.25">
      <c r="A37" s="786"/>
      <c r="B37" s="144" t="s">
        <v>96</v>
      </c>
      <c r="C37" s="105">
        <v>372948</v>
      </c>
      <c r="D37" s="686">
        <v>360012</v>
      </c>
      <c r="E37" s="184">
        <f t="shared" si="4"/>
        <v>1</v>
      </c>
      <c r="F37" s="401">
        <f t="shared" si="0"/>
        <v>-3.4685800701438271E-2</v>
      </c>
      <c r="G37" s="204"/>
      <c r="H37" s="687">
        <v>1021069</v>
      </c>
      <c r="I37" s="687">
        <v>1017582</v>
      </c>
      <c r="J37" s="412">
        <f t="shared" si="5"/>
        <v>1</v>
      </c>
      <c r="K37" s="401">
        <f t="shared" si="1"/>
        <v>-3.4150483463899111E-3</v>
      </c>
    </row>
    <row r="38" spans="1:11" s="36" customFormat="1" ht="15" customHeight="1" x14ac:dyDescent="0.25">
      <c r="A38" s="786" t="s">
        <v>114</v>
      </c>
      <c r="B38" s="197" t="s">
        <v>41</v>
      </c>
      <c r="C38" s="297">
        <v>57999</v>
      </c>
      <c r="D38" s="694">
        <v>58481</v>
      </c>
      <c r="E38" s="200">
        <f>D38/$D$50</f>
        <v>0.16244180749530571</v>
      </c>
      <c r="F38" s="407">
        <f t="shared" si="0"/>
        <v>8.3104881118639985E-3</v>
      </c>
      <c r="G38" s="214"/>
      <c r="H38" s="695">
        <v>130491</v>
      </c>
      <c r="I38" s="695">
        <v>131812</v>
      </c>
      <c r="J38" s="201">
        <f>I38/I$50</f>
        <v>0.12953452399904872</v>
      </c>
      <c r="K38" s="407">
        <f t="shared" si="1"/>
        <v>1.0123303522848319E-2</v>
      </c>
    </row>
    <row r="39" spans="1:11" s="36" customFormat="1" ht="15" customHeight="1" x14ac:dyDescent="0.25">
      <c r="A39" s="786"/>
      <c r="B39" s="141" t="s">
        <v>42</v>
      </c>
      <c r="C39" s="88">
        <v>26926</v>
      </c>
      <c r="D39" s="696">
        <v>23704</v>
      </c>
      <c r="E39" s="106">
        <f t="shared" ref="E39:E50" si="8">D39/$D$50</f>
        <v>6.5842249702787681E-2</v>
      </c>
      <c r="F39" s="211">
        <f t="shared" si="0"/>
        <v>-0.11966129391666047</v>
      </c>
      <c r="G39" s="29"/>
      <c r="H39" s="697">
        <v>75277</v>
      </c>
      <c r="I39" s="697">
        <v>69923</v>
      </c>
      <c r="J39" s="107">
        <f t="shared" ref="J39:J50" si="9">I39/I$50</f>
        <v>6.8714855412143686E-2</v>
      </c>
      <c r="K39" s="211">
        <f t="shared" si="1"/>
        <v>-7.1123982092803906E-2</v>
      </c>
    </row>
    <row r="40" spans="1:11" s="36" customFormat="1" ht="15" customHeight="1" x14ac:dyDescent="0.25">
      <c r="A40" s="786"/>
      <c r="B40" s="141" t="s">
        <v>43</v>
      </c>
      <c r="C40" s="88">
        <v>20337</v>
      </c>
      <c r="D40" s="696">
        <v>18239</v>
      </c>
      <c r="E40" s="106">
        <f t="shared" si="8"/>
        <v>5.0662200148883924E-2</v>
      </c>
      <c r="F40" s="211">
        <f t="shared" si="0"/>
        <v>-0.10316172493484782</v>
      </c>
      <c r="G40" s="29"/>
      <c r="H40" s="697">
        <v>77169</v>
      </c>
      <c r="I40" s="697">
        <v>71955</v>
      </c>
      <c r="J40" s="107">
        <f t="shared" si="9"/>
        <v>7.0711746080414153E-2</v>
      </c>
      <c r="K40" s="211">
        <f t="shared" si="1"/>
        <v>-6.7565991525094279E-2</v>
      </c>
    </row>
    <row r="41" spans="1:11" s="36" customFormat="1" ht="15" customHeight="1" x14ac:dyDescent="0.25">
      <c r="A41" s="786"/>
      <c r="B41" s="141" t="s">
        <v>44</v>
      </c>
      <c r="C41" s="88">
        <v>7911</v>
      </c>
      <c r="D41" s="696">
        <v>7678</v>
      </c>
      <c r="E41" s="106">
        <f t="shared" si="8"/>
        <v>2.1327066875548594E-2</v>
      </c>
      <c r="F41" s="211">
        <f t="shared" si="0"/>
        <v>-2.9452660851978257E-2</v>
      </c>
      <c r="G41" s="29"/>
      <c r="H41" s="697">
        <v>23524</v>
      </c>
      <c r="I41" s="697">
        <v>23527</v>
      </c>
      <c r="J41" s="107">
        <f t="shared" si="9"/>
        <v>2.312049544901541E-2</v>
      </c>
      <c r="K41" s="211">
        <f t="shared" si="1"/>
        <v>1.2752933174630166E-4</v>
      </c>
    </row>
    <row r="42" spans="1:11" s="36" customFormat="1" ht="15" customHeight="1" x14ac:dyDescent="0.25">
      <c r="A42" s="786"/>
      <c r="B42" s="141" t="s">
        <v>45</v>
      </c>
      <c r="C42" s="88">
        <v>4895</v>
      </c>
      <c r="D42" s="696">
        <v>4532</v>
      </c>
      <c r="E42" s="106">
        <f t="shared" si="8"/>
        <v>1.2588469273246448E-2</v>
      </c>
      <c r="F42" s="211">
        <f t="shared" si="0"/>
        <v>-7.415730337078652E-2</v>
      </c>
      <c r="G42" s="29"/>
      <c r="H42" s="697">
        <v>14034</v>
      </c>
      <c r="I42" s="697">
        <v>13788</v>
      </c>
      <c r="J42" s="107">
        <f t="shared" si="9"/>
        <v>1.3549767979386429E-2</v>
      </c>
      <c r="K42" s="211">
        <f t="shared" si="1"/>
        <v>-1.7528858486532708E-2</v>
      </c>
    </row>
    <row r="43" spans="1:11" s="36" customFormat="1" ht="15" customHeight="1" x14ac:dyDescent="0.25">
      <c r="A43" s="786"/>
      <c r="B43" s="141" t="s">
        <v>46</v>
      </c>
      <c r="C43" s="88">
        <v>52834</v>
      </c>
      <c r="D43" s="696">
        <v>53661</v>
      </c>
      <c r="E43" s="106">
        <f t="shared" si="8"/>
        <v>0.14905336488783708</v>
      </c>
      <c r="F43" s="211">
        <f t="shared" si="0"/>
        <v>1.565279933376235E-2</v>
      </c>
      <c r="G43" s="29"/>
      <c r="H43" s="697">
        <v>162404</v>
      </c>
      <c r="I43" s="697">
        <v>169431</v>
      </c>
      <c r="J43" s="107">
        <f t="shared" si="9"/>
        <v>0.16650353485026267</v>
      </c>
      <c r="K43" s="211">
        <f t="shared" si="1"/>
        <v>4.326863870348021E-2</v>
      </c>
    </row>
    <row r="44" spans="1:11" s="36" customFormat="1" ht="15" customHeight="1" x14ac:dyDescent="0.25">
      <c r="A44" s="786"/>
      <c r="B44" s="141" t="s">
        <v>47</v>
      </c>
      <c r="C44" s="88">
        <v>26351</v>
      </c>
      <c r="D44" s="696">
        <v>29124</v>
      </c>
      <c r="E44" s="106">
        <f t="shared" si="8"/>
        <v>8.0897303423219227E-2</v>
      </c>
      <c r="F44" s="211">
        <f t="shared" si="0"/>
        <v>0.10523319798110128</v>
      </c>
      <c r="G44" s="29"/>
      <c r="H44" s="697">
        <v>72362</v>
      </c>
      <c r="I44" s="697">
        <v>78322</v>
      </c>
      <c r="J44" s="107">
        <f t="shared" si="9"/>
        <v>7.6968735689113998E-2</v>
      </c>
      <c r="K44" s="211">
        <f t="shared" si="1"/>
        <v>8.2363671540311212E-2</v>
      </c>
    </row>
    <row r="45" spans="1:11" s="36" customFormat="1" ht="15" customHeight="1" x14ac:dyDescent="0.25">
      <c r="A45" s="786"/>
      <c r="B45" s="141" t="s">
        <v>48</v>
      </c>
      <c r="C45" s="88">
        <v>57512</v>
      </c>
      <c r="D45" s="696">
        <v>51912</v>
      </c>
      <c r="E45" s="106">
        <f t="shared" si="8"/>
        <v>0.14419519349355023</v>
      </c>
      <c r="F45" s="211">
        <f t="shared" si="0"/>
        <v>-9.7370983446932818E-2</v>
      </c>
      <c r="G45" s="29"/>
      <c r="H45" s="697">
        <v>164662</v>
      </c>
      <c r="I45" s="697">
        <v>154114</v>
      </c>
      <c r="J45" s="107">
        <f t="shared" si="9"/>
        <v>0.15145118526074558</v>
      </c>
      <c r="K45" s="211">
        <f t="shared" si="1"/>
        <v>-6.4058495584895125E-2</v>
      </c>
    </row>
    <row r="46" spans="1:11" s="36" customFormat="1" ht="15" customHeight="1" x14ac:dyDescent="0.25">
      <c r="A46" s="786"/>
      <c r="B46" s="141" t="s">
        <v>49</v>
      </c>
      <c r="C46" s="88">
        <v>86982</v>
      </c>
      <c r="D46" s="696">
        <v>83855</v>
      </c>
      <c r="E46" s="106">
        <f t="shared" si="8"/>
        <v>0.2329227914625068</v>
      </c>
      <c r="F46" s="211">
        <f t="shared" si="0"/>
        <v>-3.5949966659768691E-2</v>
      </c>
      <c r="G46" s="29"/>
      <c r="H46" s="697">
        <v>228704</v>
      </c>
      <c r="I46" s="697">
        <v>231781</v>
      </c>
      <c r="J46" s="107">
        <f t="shared" si="9"/>
        <v>0.22777623818031373</v>
      </c>
      <c r="K46" s="211">
        <f t="shared" si="1"/>
        <v>1.3454071638449699E-2</v>
      </c>
    </row>
    <row r="47" spans="1:11" s="36" customFormat="1" ht="15" customHeight="1" x14ac:dyDescent="0.25">
      <c r="A47" s="786"/>
      <c r="B47" s="141" t="s">
        <v>50</v>
      </c>
      <c r="C47" s="88">
        <v>28255</v>
      </c>
      <c r="D47" s="696">
        <v>26558</v>
      </c>
      <c r="E47" s="106">
        <f t="shared" si="8"/>
        <v>7.3769763230114554E-2</v>
      </c>
      <c r="F47" s="211">
        <f t="shared" si="0"/>
        <v>-6.0060166342240311E-2</v>
      </c>
      <c r="G47" s="29"/>
      <c r="H47" s="697">
        <v>68459</v>
      </c>
      <c r="I47" s="697">
        <v>69152</v>
      </c>
      <c r="J47" s="107">
        <f t="shared" si="9"/>
        <v>6.7957176915472164E-2</v>
      </c>
      <c r="K47" s="211">
        <f t="shared" si="1"/>
        <v>1.0122847251639668E-2</v>
      </c>
    </row>
    <row r="48" spans="1:11" s="36" customFormat="1" ht="15" customHeight="1" x14ac:dyDescent="0.25">
      <c r="A48" s="786"/>
      <c r="B48" s="141" t="s">
        <v>51</v>
      </c>
      <c r="C48" s="88">
        <v>36</v>
      </c>
      <c r="D48" s="696">
        <v>29</v>
      </c>
      <c r="E48" s="106">
        <f t="shared" si="8"/>
        <v>8.0552870459873557E-5</v>
      </c>
      <c r="F48" s="211">
        <f t="shared" si="0"/>
        <v>-0.19444444444444445</v>
      </c>
      <c r="G48" s="28"/>
      <c r="H48" s="697">
        <v>110</v>
      </c>
      <c r="I48" s="697">
        <v>108</v>
      </c>
      <c r="J48" s="107">
        <f t="shared" si="9"/>
        <v>1.0613395284114695E-4</v>
      </c>
      <c r="K48" s="211">
        <f t="shared" si="1"/>
        <v>-1.8181818181818181E-2</v>
      </c>
    </row>
    <row r="49" spans="1:11" s="36" customFormat="1" ht="15" customHeight="1" x14ac:dyDescent="0.25">
      <c r="A49" s="786"/>
      <c r="B49" s="141" t="s">
        <v>128</v>
      </c>
      <c r="C49" s="88">
        <v>2911</v>
      </c>
      <c r="D49" s="696">
        <v>2239</v>
      </c>
      <c r="E49" s="106">
        <f t="shared" si="8"/>
        <v>6.219237136539893E-3</v>
      </c>
      <c r="F49" s="211">
        <f t="shared" si="0"/>
        <v>-0.23084850566815526</v>
      </c>
      <c r="G49" s="28"/>
      <c r="H49" s="697">
        <v>3873</v>
      </c>
      <c r="I49" s="697">
        <v>3668</v>
      </c>
      <c r="J49" s="107">
        <f t="shared" si="9"/>
        <v>3.604623509456732E-3</v>
      </c>
      <c r="K49" s="211">
        <f t="shared" si="1"/>
        <v>-5.2930544797314745E-2</v>
      </c>
    </row>
    <row r="50" spans="1:11" s="37" customFormat="1" ht="15" customHeight="1" x14ac:dyDescent="0.25">
      <c r="A50" s="786"/>
      <c r="B50" s="144" t="s">
        <v>96</v>
      </c>
      <c r="C50" s="105">
        <v>372948</v>
      </c>
      <c r="D50" s="686">
        <v>360012</v>
      </c>
      <c r="E50" s="184">
        <f t="shared" si="8"/>
        <v>1</v>
      </c>
      <c r="F50" s="401">
        <f t="shared" si="0"/>
        <v>-3.4685800701438271E-2</v>
      </c>
      <c r="G50" s="204"/>
      <c r="H50" s="687">
        <v>1021069</v>
      </c>
      <c r="I50" s="687">
        <v>1017582</v>
      </c>
      <c r="J50" s="412">
        <f t="shared" si="9"/>
        <v>1</v>
      </c>
      <c r="K50" s="401">
        <f t="shared" si="1"/>
        <v>-3.4150483463899111E-3</v>
      </c>
    </row>
    <row r="51" spans="1:11" s="36" customFormat="1" ht="15" customHeight="1" x14ac:dyDescent="0.25">
      <c r="A51" s="797" t="s">
        <v>120</v>
      </c>
      <c r="B51" s="141" t="s">
        <v>52</v>
      </c>
      <c r="C51" s="89">
        <v>113373</v>
      </c>
      <c r="D51" s="698">
        <v>110971</v>
      </c>
      <c r="E51" s="106">
        <f>D51/$D$60</f>
        <v>0.30824250302767686</v>
      </c>
      <c r="F51" s="170">
        <f t="shared" si="0"/>
        <v>-2.1186702301253385E-2</v>
      </c>
      <c r="G51" s="29"/>
      <c r="H51" s="699">
        <v>302761</v>
      </c>
      <c r="I51" s="699">
        <v>302453</v>
      </c>
      <c r="J51" s="107">
        <f>I51/I$60</f>
        <v>0.29722715220984647</v>
      </c>
      <c r="K51" s="170">
        <f t="shared" si="1"/>
        <v>-1.0173040781342379E-3</v>
      </c>
    </row>
    <row r="52" spans="1:11" s="36" customFormat="1" ht="15" customHeight="1" x14ac:dyDescent="0.25">
      <c r="A52" s="786"/>
      <c r="B52" s="141" t="s">
        <v>56</v>
      </c>
      <c r="C52" s="89">
        <v>106881</v>
      </c>
      <c r="D52" s="698">
        <v>101089</v>
      </c>
      <c r="E52" s="106">
        <f t="shared" ref="E52:E60" si="10">D52/$D$60</f>
        <v>0.28079341799717789</v>
      </c>
      <c r="F52" s="170">
        <f t="shared" si="0"/>
        <v>-5.4191109738868461E-2</v>
      </c>
      <c r="G52" s="29"/>
      <c r="H52" s="699">
        <v>303610</v>
      </c>
      <c r="I52" s="699">
        <v>298807</v>
      </c>
      <c r="J52" s="107">
        <f t="shared" ref="J52:J60" si="11">I52/I$60</f>
        <v>0.29364414857967219</v>
      </c>
      <c r="K52" s="170">
        <f t="shared" si="1"/>
        <v>-1.5819637034353282E-2</v>
      </c>
    </row>
    <row r="53" spans="1:11" s="36" customFormat="1" ht="15" customHeight="1" x14ac:dyDescent="0.25">
      <c r="A53" s="786"/>
      <c r="B53" s="141" t="s">
        <v>63</v>
      </c>
      <c r="C53" s="89">
        <v>61428</v>
      </c>
      <c r="D53" s="698">
        <v>60199</v>
      </c>
      <c r="E53" s="106">
        <f t="shared" si="10"/>
        <v>0.16721387064875615</v>
      </c>
      <c r="F53" s="170">
        <f t="shared" si="0"/>
        <v>-2.0007162857328904E-2</v>
      </c>
      <c r="G53" s="29"/>
      <c r="H53" s="699">
        <v>172010</v>
      </c>
      <c r="I53" s="699">
        <v>168684</v>
      </c>
      <c r="J53" s="107">
        <f t="shared" si="11"/>
        <v>0.16576944167644475</v>
      </c>
      <c r="K53" s="170">
        <f t="shared" si="1"/>
        <v>-1.9336085111330736E-2</v>
      </c>
    </row>
    <row r="54" spans="1:11" s="36" customFormat="1" ht="15" customHeight="1" x14ac:dyDescent="0.25">
      <c r="A54" s="786"/>
      <c r="B54" s="141" t="s">
        <v>70</v>
      </c>
      <c r="C54" s="89">
        <v>32749</v>
      </c>
      <c r="D54" s="698">
        <v>33300</v>
      </c>
      <c r="E54" s="106">
        <f t="shared" si="10"/>
        <v>9.2496916769441023E-2</v>
      </c>
      <c r="F54" s="170">
        <f t="shared" si="0"/>
        <v>1.6824941219579222E-2</v>
      </c>
      <c r="G54" s="29"/>
      <c r="H54" s="699">
        <v>91020</v>
      </c>
      <c r="I54" s="699">
        <v>98654</v>
      </c>
      <c r="J54" s="107">
        <f t="shared" si="11"/>
        <v>9.6949435033245476E-2</v>
      </c>
      <c r="K54" s="170">
        <f t="shared" si="1"/>
        <v>8.3871676554603383E-2</v>
      </c>
    </row>
    <row r="55" spans="1:11" s="36" customFormat="1" ht="15" customHeight="1" x14ac:dyDescent="0.25">
      <c r="A55" s="786"/>
      <c r="B55" s="141" t="s">
        <v>74</v>
      </c>
      <c r="C55" s="89">
        <v>24901</v>
      </c>
      <c r="D55" s="698">
        <v>23367</v>
      </c>
      <c r="E55" s="106">
        <f t="shared" si="10"/>
        <v>6.4906169794340191E-2</v>
      </c>
      <c r="F55" s="170">
        <f t="shared" si="0"/>
        <v>-6.1603951648528173E-2</v>
      </c>
      <c r="G55" s="29"/>
      <c r="H55" s="699">
        <v>66476</v>
      </c>
      <c r="I55" s="699">
        <v>66017</v>
      </c>
      <c r="J55" s="107">
        <f t="shared" si="11"/>
        <v>6.4876344117722209E-2</v>
      </c>
      <c r="K55" s="170">
        <f t="shared" si="1"/>
        <v>-6.9047475780732899E-3</v>
      </c>
    </row>
    <row r="56" spans="1:11" s="36" customFormat="1" ht="15" customHeight="1" x14ac:dyDescent="0.25">
      <c r="A56" s="786"/>
      <c r="B56" s="141" t="s">
        <v>77</v>
      </c>
      <c r="C56" s="89">
        <v>11066</v>
      </c>
      <c r="D56" s="698">
        <v>7994</v>
      </c>
      <c r="E56" s="106">
        <f t="shared" si="10"/>
        <v>2.2204815395042387E-2</v>
      </c>
      <c r="F56" s="170">
        <f t="shared" si="0"/>
        <v>-0.27760708476414242</v>
      </c>
      <c r="G56" s="29"/>
      <c r="H56" s="699">
        <v>23399</v>
      </c>
      <c r="I56" s="699">
        <v>20702</v>
      </c>
      <c r="J56" s="107">
        <f t="shared" si="11"/>
        <v>2.0344306404790964E-2</v>
      </c>
      <c r="K56" s="170">
        <f t="shared" si="1"/>
        <v>-0.11526133595452798</v>
      </c>
    </row>
    <row r="57" spans="1:11" s="36" customFormat="1" ht="15" customHeight="1" x14ac:dyDescent="0.25">
      <c r="A57" s="786"/>
      <c r="B57" s="141" t="s">
        <v>79</v>
      </c>
      <c r="C57" s="89">
        <v>3520</v>
      </c>
      <c r="D57" s="698">
        <v>3149</v>
      </c>
      <c r="E57" s="106">
        <f t="shared" si="10"/>
        <v>8.7469306578669605E-3</v>
      </c>
      <c r="F57" s="170">
        <f t="shared" si="0"/>
        <v>-0.10539772727272727</v>
      </c>
      <c r="G57" s="29"/>
      <c r="H57" s="699">
        <v>7964</v>
      </c>
      <c r="I57" s="699">
        <v>8041</v>
      </c>
      <c r="J57" s="107">
        <f t="shared" si="11"/>
        <v>7.9020658777376167E-3</v>
      </c>
      <c r="K57" s="170">
        <f t="shared" si="1"/>
        <v>9.6685082872928173E-3</v>
      </c>
    </row>
    <row r="58" spans="1:11" s="36" customFormat="1" ht="15" customHeight="1" x14ac:dyDescent="0.25">
      <c r="A58" s="786"/>
      <c r="B58" s="141" t="s">
        <v>80</v>
      </c>
      <c r="C58" s="89">
        <v>9922</v>
      </c>
      <c r="D58" s="698">
        <v>11000</v>
      </c>
      <c r="E58" s="106">
        <f t="shared" si="10"/>
        <v>3.0554537070986522E-2</v>
      </c>
      <c r="F58" s="170">
        <f t="shared" si="0"/>
        <v>0.10864745011086474</v>
      </c>
      <c r="G58" s="29"/>
      <c r="H58" s="699">
        <v>28919</v>
      </c>
      <c r="I58" s="699">
        <v>29296</v>
      </c>
      <c r="J58" s="107">
        <f t="shared" si="11"/>
        <v>2.8789817429946678E-2</v>
      </c>
      <c r="K58" s="170">
        <f t="shared" si="1"/>
        <v>1.3036412047442858E-2</v>
      </c>
    </row>
    <row r="59" spans="1:11" s="36" customFormat="1" ht="15" customHeight="1" x14ac:dyDescent="0.25">
      <c r="A59" s="786"/>
      <c r="B59" s="141" t="s">
        <v>83</v>
      </c>
      <c r="C59" s="89">
        <v>9109</v>
      </c>
      <c r="D59" s="698">
        <v>8944</v>
      </c>
      <c r="E59" s="106">
        <f t="shared" si="10"/>
        <v>2.4843616323900315E-2</v>
      </c>
      <c r="F59" s="170">
        <f t="shared" si="0"/>
        <v>-1.8113953233066197E-2</v>
      </c>
      <c r="G59" s="29"/>
      <c r="H59" s="699">
        <v>24908</v>
      </c>
      <c r="I59" s="699">
        <v>24928</v>
      </c>
      <c r="J59" s="107">
        <f t="shared" si="11"/>
        <v>2.4497288670593621E-2</v>
      </c>
      <c r="K59" s="170">
        <f t="shared" si="1"/>
        <v>8.0295487393608478E-4</v>
      </c>
    </row>
    <row r="60" spans="1:11" s="37" customFormat="1" ht="15" customHeight="1" x14ac:dyDescent="0.25">
      <c r="A60" s="786"/>
      <c r="B60" s="144" t="s">
        <v>96</v>
      </c>
      <c r="C60" s="105">
        <v>372948</v>
      </c>
      <c r="D60" s="686">
        <v>360012</v>
      </c>
      <c r="E60" s="184">
        <f t="shared" si="10"/>
        <v>1</v>
      </c>
      <c r="F60" s="401">
        <f t="shared" si="0"/>
        <v>-3.4685800701438271E-2</v>
      </c>
      <c r="G60" s="204"/>
      <c r="H60" s="687">
        <v>1021069</v>
      </c>
      <c r="I60" s="687">
        <v>1017582</v>
      </c>
      <c r="J60" s="412">
        <f t="shared" si="11"/>
        <v>1</v>
      </c>
      <c r="K60" s="401">
        <f t="shared" si="1"/>
        <v>-3.4150483463899111E-3</v>
      </c>
    </row>
    <row r="61" spans="1:11" s="36" customFormat="1" ht="15" customHeight="1" x14ac:dyDescent="0.25">
      <c r="B61" s="7"/>
      <c r="D61" s="39"/>
      <c r="E61" s="107"/>
      <c r="F61" s="211"/>
      <c r="G61" s="39"/>
      <c r="H61" s="39"/>
      <c r="I61" s="39"/>
      <c r="J61" s="107"/>
      <c r="K61" s="211"/>
    </row>
    <row r="62" spans="1:11" ht="15" customHeight="1" x14ac:dyDescent="0.25">
      <c r="A62" s="136" t="s">
        <v>218</v>
      </c>
      <c r="C62" s="138"/>
      <c r="D62" s="142"/>
      <c r="E62" s="700"/>
      <c r="F62" s="701"/>
      <c r="G62" s="142"/>
      <c r="H62" s="142"/>
      <c r="I62" s="142"/>
      <c r="J62" s="700"/>
      <c r="K62" s="701"/>
    </row>
    <row r="63" spans="1:11" ht="15" customHeight="1" x14ac:dyDescent="0.25">
      <c r="B63" s="136"/>
      <c r="C63" s="138"/>
      <c r="D63" s="142"/>
      <c r="E63" s="700"/>
      <c r="F63" s="701"/>
      <c r="G63" s="142"/>
      <c r="H63" s="142"/>
      <c r="I63" s="142"/>
      <c r="J63" s="700"/>
      <c r="K63" s="701"/>
    </row>
    <row r="64" spans="1:11" ht="15" customHeight="1" x14ac:dyDescent="0.25">
      <c r="B64" s="40"/>
      <c r="C64" s="36"/>
      <c r="D64" s="39"/>
      <c r="E64" s="107"/>
      <c r="F64" s="211"/>
      <c r="G64" s="39"/>
      <c r="H64" s="39"/>
      <c r="I64" s="39"/>
      <c r="J64" s="107"/>
      <c r="K64" s="211"/>
    </row>
  </sheetData>
  <mergeCells count="11">
    <mergeCell ref="A3:B5"/>
    <mergeCell ref="A6:A29"/>
    <mergeCell ref="A30:A37"/>
    <mergeCell ref="A38:A50"/>
    <mergeCell ref="A51:A60"/>
    <mergeCell ref="H3:K3"/>
    <mergeCell ref="F4:F5"/>
    <mergeCell ref="I4:J4"/>
    <mergeCell ref="K4:K5"/>
    <mergeCell ref="D4:E4"/>
    <mergeCell ref="C3:F3"/>
  </mergeCells>
  <phoneticPr fontId="2" type="noConversion"/>
  <hyperlinks>
    <hyperlink ref="A1" location="Contents!A1" display=" &lt;Back to contents&gt;" xr:uid="{00000000-0004-0000-0600-000000000000}"/>
  </hyperlinks>
  <pageMargins left="0.39370078740157483" right="0.39370078740157483" top="0.39370078740157483" bottom="0.39370078740157483" header="0" footer="0"/>
  <pageSetup paperSize="8" scale="95"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K61"/>
  <sheetViews>
    <sheetView showGridLines="0" zoomScaleNormal="100" workbookViewId="0"/>
  </sheetViews>
  <sheetFormatPr defaultColWidth="9.109375" defaultRowHeight="15" customHeight="1" x14ac:dyDescent="0.25"/>
  <cols>
    <col min="1" max="1" width="23.6640625" style="33" customWidth="1"/>
    <col min="2" max="2" width="50.6640625" style="6" customWidth="1"/>
    <col min="3" max="3" width="9" style="33" customWidth="1"/>
    <col min="4" max="4" width="9" style="562" customWidth="1"/>
    <col min="5" max="5" width="9" style="162" customWidth="1"/>
    <col min="6" max="6" width="9.109375" style="170" customWidth="1"/>
    <col min="7" max="7" width="1.33203125" style="562" customWidth="1"/>
    <col min="8" max="9" width="9" style="562" customWidth="1"/>
    <col min="10" max="10" width="9" style="162" customWidth="1"/>
    <col min="11" max="11" width="9.6640625" style="170" customWidth="1"/>
    <col min="12" max="16384" width="9.109375" style="33"/>
  </cols>
  <sheetData>
    <row r="1" spans="1:11" ht="15" customHeight="1" x14ac:dyDescent="0.25">
      <c r="A1" s="46" t="s">
        <v>113</v>
      </c>
    </row>
    <row r="2" spans="1:11" s="229" customFormat="1" ht="30" customHeight="1" x14ac:dyDescent="0.25">
      <c r="A2" s="260" t="s">
        <v>272</v>
      </c>
      <c r="D2" s="653"/>
      <c r="E2" s="654"/>
      <c r="F2" s="655"/>
      <c r="G2" s="653"/>
      <c r="H2" s="653"/>
      <c r="I2" s="653"/>
      <c r="J2" s="654"/>
      <c r="K2" s="655"/>
    </row>
    <row r="3" spans="1:11" ht="15" customHeight="1" x14ac:dyDescent="0.25">
      <c r="A3" s="800" t="s">
        <v>152</v>
      </c>
      <c r="B3" s="800"/>
      <c r="C3" s="788" t="s">
        <v>94</v>
      </c>
      <c r="D3" s="788"/>
      <c r="E3" s="788"/>
      <c r="F3" s="788"/>
      <c r="G3" s="607"/>
      <c r="H3" s="823" t="s">
        <v>95</v>
      </c>
      <c r="I3" s="823"/>
      <c r="J3" s="823"/>
      <c r="K3" s="823"/>
    </row>
    <row r="4" spans="1:11" ht="15" customHeight="1" x14ac:dyDescent="0.25">
      <c r="A4" s="801"/>
      <c r="B4" s="801"/>
      <c r="C4" s="10">
        <v>2020</v>
      </c>
      <c r="D4" s="824">
        <v>2021</v>
      </c>
      <c r="E4" s="824"/>
      <c r="F4" s="828" t="s">
        <v>270</v>
      </c>
      <c r="G4" s="608"/>
      <c r="H4" s="608">
        <v>2020</v>
      </c>
      <c r="I4" s="824">
        <v>2021</v>
      </c>
      <c r="J4" s="824"/>
      <c r="K4" s="828" t="s">
        <v>270</v>
      </c>
    </row>
    <row r="5" spans="1:11" ht="15" customHeight="1" x14ac:dyDescent="0.25">
      <c r="A5" s="802"/>
      <c r="B5" s="802"/>
      <c r="C5" s="11" t="s">
        <v>116</v>
      </c>
      <c r="D5" s="657" t="s">
        <v>116</v>
      </c>
      <c r="E5" s="658" t="s">
        <v>98</v>
      </c>
      <c r="F5" s="829"/>
      <c r="G5" s="657"/>
      <c r="H5" s="657" t="s">
        <v>116</v>
      </c>
      <c r="I5" s="657" t="s">
        <v>116</v>
      </c>
      <c r="J5" s="658" t="s">
        <v>98</v>
      </c>
      <c r="K5" s="829"/>
    </row>
    <row r="6" spans="1:11" s="36" customFormat="1" ht="15" customHeight="1" x14ac:dyDescent="0.25">
      <c r="A6" s="786" t="s">
        <v>99</v>
      </c>
      <c r="B6" s="292" t="s">
        <v>2</v>
      </c>
      <c r="C6" s="298">
        <v>123</v>
      </c>
      <c r="D6" s="702">
        <v>74</v>
      </c>
      <c r="E6" s="200">
        <f t="shared" ref="E6:E28" si="0">D6/$D$28</f>
        <v>1.7204101085718272E-3</v>
      </c>
      <c r="F6" s="407">
        <f t="shared" ref="F6:F58" si="1">IF(ISERROR((D6-C6)/C6),".",(D6-C6)/C6)</f>
        <v>-0.3983739837398374</v>
      </c>
      <c r="G6" s="202"/>
      <c r="H6" s="703">
        <v>420</v>
      </c>
      <c r="I6" s="703">
        <v>340</v>
      </c>
      <c r="J6" s="704">
        <f t="shared" ref="J6:J28" si="2">I6/I$28</f>
        <v>3.732981993851559E-3</v>
      </c>
      <c r="K6" s="407">
        <f t="shared" ref="K6:K58" si="3">IF(ISERROR((I6-H6)/H6),".",(I6-H6)/H6)</f>
        <v>-0.19047619047619047</v>
      </c>
    </row>
    <row r="7" spans="1:11" s="36" customFormat="1" ht="15" customHeight="1" x14ac:dyDescent="0.25">
      <c r="A7" s="786"/>
      <c r="B7" s="299" t="s">
        <v>3</v>
      </c>
      <c r="C7" s="122">
        <v>51</v>
      </c>
      <c r="D7" s="705">
        <v>67</v>
      </c>
      <c r="E7" s="706">
        <f t="shared" si="0"/>
        <v>1.5576686118150326E-3</v>
      </c>
      <c r="F7" s="170">
        <f t="shared" si="1"/>
        <v>0.31372549019607843</v>
      </c>
      <c r="G7" s="28"/>
      <c r="H7" s="707">
        <v>95</v>
      </c>
      <c r="I7" s="707">
        <v>129</v>
      </c>
      <c r="J7" s="708">
        <f t="shared" si="2"/>
        <v>1.4163372859025032E-3</v>
      </c>
      <c r="K7" s="170">
        <f t="shared" si="3"/>
        <v>0.35789473684210527</v>
      </c>
    </row>
    <row r="8" spans="1:11" s="36" customFormat="1" ht="15" customHeight="1" x14ac:dyDescent="0.25">
      <c r="A8" s="786"/>
      <c r="B8" s="300" t="s">
        <v>146</v>
      </c>
      <c r="C8" s="123">
        <v>986</v>
      </c>
      <c r="D8" s="709">
        <v>515</v>
      </c>
      <c r="E8" s="706">
        <f t="shared" si="0"/>
        <v>1.1973124404249878E-2</v>
      </c>
      <c r="F8" s="170">
        <f t="shared" si="1"/>
        <v>-0.47768762677484788</v>
      </c>
      <c r="G8" s="28"/>
      <c r="H8" s="707">
        <v>2125</v>
      </c>
      <c r="I8" s="707">
        <v>1284</v>
      </c>
      <c r="J8" s="708">
        <f t="shared" si="2"/>
        <v>1.4097496706192359E-2</v>
      </c>
      <c r="K8" s="170">
        <f t="shared" si="3"/>
        <v>-0.39576470588235296</v>
      </c>
    </row>
    <row r="9" spans="1:11" s="36" customFormat="1" ht="15" customHeight="1" x14ac:dyDescent="0.25">
      <c r="A9" s="786"/>
      <c r="B9" s="299" t="s">
        <v>4</v>
      </c>
      <c r="C9" s="123">
        <v>265</v>
      </c>
      <c r="D9" s="709">
        <v>19</v>
      </c>
      <c r="E9" s="706">
        <f t="shared" si="0"/>
        <v>4.4172691976844211E-4</v>
      </c>
      <c r="F9" s="170">
        <f t="shared" si="1"/>
        <v>-0.92830188679245285</v>
      </c>
      <c r="G9" s="28"/>
      <c r="H9" s="707">
        <v>628</v>
      </c>
      <c r="I9" s="707">
        <v>472</v>
      </c>
      <c r="J9" s="708">
        <f t="shared" si="2"/>
        <v>5.1822573561703996E-3</v>
      </c>
      <c r="K9" s="170">
        <f t="shared" si="3"/>
        <v>-0.24840764331210191</v>
      </c>
    </row>
    <row r="10" spans="1:11" s="36" customFormat="1" ht="15" customHeight="1" x14ac:dyDescent="0.25">
      <c r="A10" s="786"/>
      <c r="B10" s="299" t="s">
        <v>5</v>
      </c>
      <c r="C10" s="123">
        <v>13915</v>
      </c>
      <c r="D10" s="709">
        <v>7433</v>
      </c>
      <c r="E10" s="706">
        <f t="shared" si="0"/>
        <v>0.17280822077046473</v>
      </c>
      <c r="F10" s="170">
        <f t="shared" si="1"/>
        <v>-0.46582824290334174</v>
      </c>
      <c r="G10" s="29"/>
      <c r="H10" s="707">
        <v>27447</v>
      </c>
      <c r="I10" s="707">
        <v>20863</v>
      </c>
      <c r="J10" s="708">
        <f t="shared" si="2"/>
        <v>0.22906236275801492</v>
      </c>
      <c r="K10" s="170">
        <f t="shared" si="3"/>
        <v>-0.23988049695777316</v>
      </c>
    </row>
    <row r="11" spans="1:11" s="36" customFormat="1" ht="15" customHeight="1" x14ac:dyDescent="0.25">
      <c r="A11" s="786"/>
      <c r="B11" s="299" t="s">
        <v>7</v>
      </c>
      <c r="C11" s="123">
        <v>1402</v>
      </c>
      <c r="D11" s="709">
        <v>1128</v>
      </c>
      <c r="E11" s="706">
        <f t="shared" si="0"/>
        <v>2.6224629763094878E-2</v>
      </c>
      <c r="F11" s="170">
        <f t="shared" si="1"/>
        <v>-0.19543509272467904</v>
      </c>
      <c r="G11" s="28"/>
      <c r="H11" s="707">
        <v>2517</v>
      </c>
      <c r="I11" s="707">
        <v>2439</v>
      </c>
      <c r="J11" s="708">
        <f t="shared" si="2"/>
        <v>2.6778656126482215E-2</v>
      </c>
      <c r="K11" s="170">
        <f t="shared" si="3"/>
        <v>-3.098927294398093E-2</v>
      </c>
    </row>
    <row r="12" spans="1:11" s="36" customFormat="1" ht="15" customHeight="1" x14ac:dyDescent="0.25">
      <c r="A12" s="786"/>
      <c r="B12" s="299" t="s">
        <v>8</v>
      </c>
      <c r="C12" s="123">
        <v>3665</v>
      </c>
      <c r="D12" s="709">
        <v>3484</v>
      </c>
      <c r="E12" s="706">
        <f t="shared" si="0"/>
        <v>8.09987678143817E-2</v>
      </c>
      <c r="F12" s="170">
        <f t="shared" si="1"/>
        <v>-4.9386084583901771E-2</v>
      </c>
      <c r="G12" s="29"/>
      <c r="H12" s="707">
        <v>4040</v>
      </c>
      <c r="I12" s="707">
        <v>3906</v>
      </c>
      <c r="J12" s="708">
        <f t="shared" si="2"/>
        <v>4.2885375494071148E-2</v>
      </c>
      <c r="K12" s="170">
        <f t="shared" si="3"/>
        <v>-3.316831683168317E-2</v>
      </c>
    </row>
    <row r="13" spans="1:11" s="36" customFormat="1" ht="15" customHeight="1" x14ac:dyDescent="0.25">
      <c r="A13" s="786"/>
      <c r="B13" s="299" t="s">
        <v>9</v>
      </c>
      <c r="C13" s="123">
        <v>2269</v>
      </c>
      <c r="D13" s="709">
        <v>2550</v>
      </c>
      <c r="E13" s="706">
        <f t="shared" si="0"/>
        <v>5.9284402389975122E-2</v>
      </c>
      <c r="F13" s="170">
        <f t="shared" si="1"/>
        <v>0.12384310268840899</v>
      </c>
      <c r="G13" s="28"/>
      <c r="H13" s="707">
        <v>2927</v>
      </c>
      <c r="I13" s="707">
        <v>3248</v>
      </c>
      <c r="J13" s="708">
        <f t="shared" si="2"/>
        <v>3.5660957400087838E-2</v>
      </c>
      <c r="K13" s="170">
        <f t="shared" si="3"/>
        <v>0.10966860266484454</v>
      </c>
    </row>
    <row r="14" spans="1:11" s="36" customFormat="1" ht="15" customHeight="1" x14ac:dyDescent="0.25">
      <c r="A14" s="786"/>
      <c r="B14" s="299" t="s">
        <v>129</v>
      </c>
      <c r="C14" s="123">
        <v>9</v>
      </c>
      <c r="D14" s="709">
        <v>20</v>
      </c>
      <c r="E14" s="706">
        <f t="shared" si="0"/>
        <v>4.6497570501941271E-4</v>
      </c>
      <c r="F14" s="170">
        <f t="shared" si="1"/>
        <v>1.2222222222222223</v>
      </c>
      <c r="G14" s="28"/>
      <c r="H14" s="707">
        <v>9</v>
      </c>
      <c r="I14" s="707">
        <v>20</v>
      </c>
      <c r="J14" s="708">
        <f t="shared" si="2"/>
        <v>2.1958717610891525E-4</v>
      </c>
      <c r="K14" s="170">
        <f t="shared" si="3"/>
        <v>1.2222222222222223</v>
      </c>
    </row>
    <row r="15" spans="1:11" s="37" customFormat="1" ht="15" customHeight="1" x14ac:dyDescent="0.25">
      <c r="A15" s="786"/>
      <c r="B15" s="301" t="s">
        <v>118</v>
      </c>
      <c r="C15" s="124">
        <v>22686</v>
      </c>
      <c r="D15" s="710">
        <v>15290</v>
      </c>
      <c r="E15" s="711">
        <f t="shared" si="0"/>
        <v>0.35547392648734105</v>
      </c>
      <c r="F15" s="712">
        <f t="shared" si="1"/>
        <v>-0.32601604513797056</v>
      </c>
      <c r="G15" s="154"/>
      <c r="H15" s="713">
        <v>40210</v>
      </c>
      <c r="I15" s="713">
        <v>32702</v>
      </c>
      <c r="J15" s="714">
        <f t="shared" si="2"/>
        <v>0.35904699165568732</v>
      </c>
      <c r="K15" s="712">
        <f t="shared" si="3"/>
        <v>-0.1867197214623228</v>
      </c>
    </row>
    <row r="16" spans="1:11" s="36" customFormat="1" ht="15" customHeight="1" x14ac:dyDescent="0.25">
      <c r="A16" s="786"/>
      <c r="B16" s="299" t="s">
        <v>10</v>
      </c>
      <c r="C16" s="123">
        <v>266</v>
      </c>
      <c r="D16" s="709">
        <v>134</v>
      </c>
      <c r="E16" s="706">
        <f t="shared" si="0"/>
        <v>3.1153372236300651E-3</v>
      </c>
      <c r="F16" s="170">
        <f t="shared" si="1"/>
        <v>-0.49624060150375937</v>
      </c>
      <c r="G16" s="28"/>
      <c r="H16" s="707">
        <v>728</v>
      </c>
      <c r="I16" s="707">
        <v>413</v>
      </c>
      <c r="J16" s="708">
        <f t="shared" si="2"/>
        <v>4.5344751866490994E-3</v>
      </c>
      <c r="K16" s="170">
        <f t="shared" si="3"/>
        <v>-0.43269230769230771</v>
      </c>
    </row>
    <row r="17" spans="1:11" s="36" customFormat="1" ht="15" customHeight="1" x14ac:dyDescent="0.25">
      <c r="A17" s="786"/>
      <c r="B17" s="293" t="s">
        <v>11</v>
      </c>
      <c r="C17" s="90">
        <v>137</v>
      </c>
      <c r="D17" s="709">
        <v>156</v>
      </c>
      <c r="E17" s="706">
        <f t="shared" si="0"/>
        <v>3.6268104991514193E-3</v>
      </c>
      <c r="F17" s="170">
        <f t="shared" si="1"/>
        <v>0.13868613138686131</v>
      </c>
      <c r="G17" s="28"/>
      <c r="H17" s="707">
        <v>167</v>
      </c>
      <c r="I17" s="707">
        <v>193</v>
      </c>
      <c r="J17" s="708">
        <f t="shared" si="2"/>
        <v>2.1190162494510319E-3</v>
      </c>
      <c r="K17" s="170">
        <f t="shared" si="3"/>
        <v>0.15568862275449102</v>
      </c>
    </row>
    <row r="18" spans="1:11" s="36" customFormat="1" ht="15" customHeight="1" x14ac:dyDescent="0.25">
      <c r="A18" s="786"/>
      <c r="B18" s="293" t="s">
        <v>12</v>
      </c>
      <c r="C18" s="90">
        <v>19336</v>
      </c>
      <c r="D18" s="709">
        <v>14584</v>
      </c>
      <c r="E18" s="706">
        <f t="shared" si="0"/>
        <v>0.33906028410015576</v>
      </c>
      <c r="F18" s="170">
        <f t="shared" si="1"/>
        <v>-0.24575920562681008</v>
      </c>
      <c r="G18" s="29"/>
      <c r="H18" s="707">
        <v>48241</v>
      </c>
      <c r="I18" s="707">
        <v>39397</v>
      </c>
      <c r="J18" s="708">
        <f t="shared" si="2"/>
        <v>0.43255379885814671</v>
      </c>
      <c r="K18" s="170">
        <f t="shared" si="3"/>
        <v>-0.18332953296988039</v>
      </c>
    </row>
    <row r="19" spans="1:11" s="36" customFormat="1" ht="15" customHeight="1" x14ac:dyDescent="0.25">
      <c r="A19" s="786"/>
      <c r="B19" s="293" t="s">
        <v>13</v>
      </c>
      <c r="C19" s="90">
        <v>618</v>
      </c>
      <c r="D19" s="709">
        <v>746</v>
      </c>
      <c r="E19" s="706">
        <f t="shared" si="0"/>
        <v>1.7343593797224097E-2</v>
      </c>
      <c r="F19" s="170">
        <f t="shared" si="1"/>
        <v>0.20711974110032363</v>
      </c>
      <c r="G19" s="28"/>
      <c r="H19" s="707">
        <v>1063</v>
      </c>
      <c r="I19" s="707">
        <v>1149</v>
      </c>
      <c r="J19" s="708">
        <f t="shared" si="2"/>
        <v>1.2615283267457181E-2</v>
      </c>
      <c r="K19" s="170">
        <f t="shared" si="3"/>
        <v>8.0903104421448727E-2</v>
      </c>
    </row>
    <row r="20" spans="1:11" s="36" customFormat="1" ht="15" customHeight="1" x14ac:dyDescent="0.25">
      <c r="A20" s="786"/>
      <c r="B20" s="293" t="s">
        <v>14</v>
      </c>
      <c r="C20" s="90">
        <v>141</v>
      </c>
      <c r="D20" s="709">
        <v>155</v>
      </c>
      <c r="E20" s="706">
        <f t="shared" si="0"/>
        <v>3.6035617139004487E-3</v>
      </c>
      <c r="F20" s="170">
        <f t="shared" si="1"/>
        <v>9.9290780141843976E-2</v>
      </c>
      <c r="G20" s="28"/>
      <c r="H20" s="707">
        <v>379</v>
      </c>
      <c r="I20" s="707">
        <v>295</v>
      </c>
      <c r="J20" s="708">
        <f t="shared" si="2"/>
        <v>3.2389108476065E-3</v>
      </c>
      <c r="K20" s="170">
        <f t="shared" si="3"/>
        <v>-0.22163588390501318</v>
      </c>
    </row>
    <row r="21" spans="1:11" s="36" customFormat="1" ht="15" customHeight="1" x14ac:dyDescent="0.25">
      <c r="A21" s="786"/>
      <c r="B21" s="293" t="s">
        <v>15</v>
      </c>
      <c r="C21" s="90">
        <v>13665</v>
      </c>
      <c r="D21" s="709">
        <v>10893</v>
      </c>
      <c r="E21" s="706">
        <f t="shared" si="0"/>
        <v>0.25324901773882313</v>
      </c>
      <c r="F21" s="170">
        <f t="shared" si="1"/>
        <v>-0.20285400658616903</v>
      </c>
      <c r="G21" s="29"/>
      <c r="H21" s="707">
        <v>19377</v>
      </c>
      <c r="I21" s="707">
        <v>15747</v>
      </c>
      <c r="J21" s="708">
        <f t="shared" si="2"/>
        <v>0.17289196310935442</v>
      </c>
      <c r="K21" s="170">
        <f t="shared" si="3"/>
        <v>-0.18733550085152501</v>
      </c>
    </row>
    <row r="22" spans="1:11" s="36" customFormat="1" ht="15" customHeight="1" x14ac:dyDescent="0.25">
      <c r="A22" s="786"/>
      <c r="B22" s="293" t="s">
        <v>250</v>
      </c>
      <c r="C22" s="90">
        <v>262</v>
      </c>
      <c r="D22" s="709">
        <v>591</v>
      </c>
      <c r="E22" s="706">
        <f t="shared" si="0"/>
        <v>1.3740032083323646E-2</v>
      </c>
      <c r="F22" s="170">
        <f t="shared" si="1"/>
        <v>1.2557251908396947</v>
      </c>
      <c r="G22" s="29"/>
      <c r="H22" s="707">
        <v>267</v>
      </c>
      <c r="I22" s="707">
        <v>623</v>
      </c>
      <c r="J22" s="708">
        <f t="shared" si="2"/>
        <v>6.8401405357927094E-3</v>
      </c>
      <c r="K22" s="170">
        <f t="shared" si="3"/>
        <v>1.3333333333333333</v>
      </c>
    </row>
    <row r="23" spans="1:11" s="36" customFormat="1" ht="15" customHeight="1" x14ac:dyDescent="0.25">
      <c r="A23" s="786"/>
      <c r="B23" s="293" t="s">
        <v>16</v>
      </c>
      <c r="C23" s="90">
        <v>108</v>
      </c>
      <c r="D23" s="709">
        <v>270</v>
      </c>
      <c r="E23" s="706">
        <f t="shared" si="0"/>
        <v>6.2771720177620723E-3</v>
      </c>
      <c r="F23" s="170">
        <f t="shared" si="1"/>
        <v>1.5</v>
      </c>
      <c r="G23" s="28"/>
      <c r="H23" s="707">
        <v>137</v>
      </c>
      <c r="I23" s="707">
        <v>309</v>
      </c>
      <c r="J23" s="708">
        <f t="shared" si="2"/>
        <v>3.3926218708827402E-3</v>
      </c>
      <c r="K23" s="170">
        <f t="shared" si="3"/>
        <v>1.2554744525547445</v>
      </c>
    </row>
    <row r="24" spans="1:11" s="36" customFormat="1" ht="15" customHeight="1" x14ac:dyDescent="0.25">
      <c r="A24" s="786"/>
      <c r="B24" s="293" t="s">
        <v>130</v>
      </c>
      <c r="C24" s="90">
        <v>17</v>
      </c>
      <c r="D24" s="709">
        <v>15</v>
      </c>
      <c r="E24" s="706">
        <f t="shared" si="0"/>
        <v>3.4873177876455953E-4</v>
      </c>
      <c r="F24" s="170">
        <f t="shared" si="1"/>
        <v>-0.11764705882352941</v>
      </c>
      <c r="G24" s="28"/>
      <c r="H24" s="707">
        <v>22</v>
      </c>
      <c r="I24" s="707">
        <v>18</v>
      </c>
      <c r="J24" s="708">
        <f t="shared" si="2"/>
        <v>1.9762845849802371E-4</v>
      </c>
      <c r="K24" s="170">
        <f t="shared" si="3"/>
        <v>-0.18181818181818182</v>
      </c>
    </row>
    <row r="25" spans="1:11" s="37" customFormat="1" ht="15" customHeight="1" x14ac:dyDescent="0.25">
      <c r="A25" s="786"/>
      <c r="B25" s="235" t="s">
        <v>119</v>
      </c>
      <c r="C25" s="91">
        <v>34549</v>
      </c>
      <c r="D25" s="710">
        <v>27543</v>
      </c>
      <c r="E25" s="711">
        <f t="shared" si="0"/>
        <v>0.64034129216748426</v>
      </c>
      <c r="F25" s="712">
        <f t="shared" si="1"/>
        <v>-0.2027844510694955</v>
      </c>
      <c r="G25" s="154"/>
      <c r="H25" s="713">
        <v>70381</v>
      </c>
      <c r="I25" s="713">
        <v>58145</v>
      </c>
      <c r="J25" s="714">
        <f t="shared" si="2"/>
        <v>0.63839481774264384</v>
      </c>
      <c r="K25" s="712">
        <f t="shared" si="3"/>
        <v>-0.17385373893522399</v>
      </c>
    </row>
    <row r="26" spans="1:11" s="36" customFormat="1" ht="15" customHeight="1" x14ac:dyDescent="0.25">
      <c r="A26" s="786"/>
      <c r="B26" s="293" t="s">
        <v>17</v>
      </c>
      <c r="C26" s="90">
        <v>367</v>
      </c>
      <c r="D26" s="709">
        <v>34</v>
      </c>
      <c r="E26" s="706">
        <f t="shared" si="0"/>
        <v>7.9045869853300169E-4</v>
      </c>
      <c r="F26" s="170">
        <f t="shared" si="1"/>
        <v>-0.9073569482288828</v>
      </c>
      <c r="G26" s="28"/>
      <c r="H26" s="707">
        <v>392</v>
      </c>
      <c r="I26" s="707">
        <v>45</v>
      </c>
      <c r="J26" s="708">
        <f t="shared" si="2"/>
        <v>4.9407114624505926E-4</v>
      </c>
      <c r="K26" s="170">
        <f t="shared" si="3"/>
        <v>-0.88520408163265307</v>
      </c>
    </row>
    <row r="27" spans="1:11" s="36" customFormat="1" ht="15" customHeight="1" x14ac:dyDescent="0.25">
      <c r="A27" s="786"/>
      <c r="B27" s="293" t="s">
        <v>18</v>
      </c>
      <c r="C27" s="90">
        <v>445</v>
      </c>
      <c r="D27" s="709">
        <v>147</v>
      </c>
      <c r="E27" s="706">
        <f t="shared" si="0"/>
        <v>3.4175714318926834E-3</v>
      </c>
      <c r="F27" s="170">
        <f t="shared" si="1"/>
        <v>-0.66966292134831462</v>
      </c>
      <c r="G27" s="29"/>
      <c r="H27" s="707">
        <v>526</v>
      </c>
      <c r="I27" s="707">
        <v>187</v>
      </c>
      <c r="J27" s="708">
        <f t="shared" si="2"/>
        <v>2.0531400966183576E-3</v>
      </c>
      <c r="K27" s="170">
        <f t="shared" si="3"/>
        <v>-0.64448669201520914</v>
      </c>
    </row>
    <row r="28" spans="1:11" s="36" customFormat="1" ht="15" customHeight="1" x14ac:dyDescent="0.25">
      <c r="A28" s="786"/>
      <c r="B28" s="294" t="s">
        <v>96</v>
      </c>
      <c r="C28" s="302">
        <v>58046</v>
      </c>
      <c r="D28" s="715">
        <v>43013</v>
      </c>
      <c r="E28" s="184">
        <f t="shared" si="0"/>
        <v>1</v>
      </c>
      <c r="F28" s="401">
        <f t="shared" si="1"/>
        <v>-0.25898425386762225</v>
      </c>
      <c r="G28" s="204"/>
      <c r="H28" s="716">
        <v>111509</v>
      </c>
      <c r="I28" s="716">
        <v>91080</v>
      </c>
      <c r="J28" s="717">
        <f t="shared" si="2"/>
        <v>1</v>
      </c>
      <c r="K28" s="401">
        <f t="shared" si="3"/>
        <v>-0.18320494309876334</v>
      </c>
    </row>
    <row r="29" spans="1:11" s="36" customFormat="1" ht="15" customHeight="1" x14ac:dyDescent="0.25">
      <c r="A29" s="786" t="s">
        <v>101</v>
      </c>
      <c r="B29" s="292" t="s">
        <v>29</v>
      </c>
      <c r="C29" s="303">
        <v>28375</v>
      </c>
      <c r="D29" s="718">
        <v>24450</v>
      </c>
      <c r="E29" s="200">
        <f>D29/$D$36</f>
        <v>0.56843279938623203</v>
      </c>
      <c r="F29" s="407">
        <f t="shared" si="1"/>
        <v>-0.13832599118942732</v>
      </c>
      <c r="G29" s="214"/>
      <c r="H29" s="719">
        <v>52742</v>
      </c>
      <c r="I29" s="719">
        <v>44973</v>
      </c>
      <c r="J29" s="704">
        <f>I29/I$36</f>
        <v>0.49377470355731223</v>
      </c>
      <c r="K29" s="407">
        <f t="shared" si="3"/>
        <v>-0.14730196048689848</v>
      </c>
    </row>
    <row r="30" spans="1:11" s="36" customFormat="1" ht="15" customHeight="1" x14ac:dyDescent="0.25">
      <c r="A30" s="786"/>
      <c r="B30" s="293" t="s">
        <v>30</v>
      </c>
      <c r="C30" s="92">
        <v>356</v>
      </c>
      <c r="D30" s="720">
        <v>362</v>
      </c>
      <c r="E30" s="706">
        <f t="shared" ref="E30:E36" si="4">D30/$D$36</f>
        <v>8.4160602608513713E-3</v>
      </c>
      <c r="F30" s="170">
        <f t="shared" si="1"/>
        <v>1.6853932584269662E-2</v>
      </c>
      <c r="G30" s="28"/>
      <c r="H30" s="721">
        <v>643</v>
      </c>
      <c r="I30" s="721">
        <v>649</v>
      </c>
      <c r="J30" s="708">
        <f t="shared" ref="J30:J36" si="5">I30/I$36</f>
        <v>7.1256038647342992E-3</v>
      </c>
      <c r="K30" s="170">
        <f t="shared" si="3"/>
        <v>9.3312597200622092E-3</v>
      </c>
    </row>
    <row r="31" spans="1:11" s="36" customFormat="1" ht="15" customHeight="1" x14ac:dyDescent="0.25">
      <c r="A31" s="786"/>
      <c r="B31" s="293" t="s">
        <v>31</v>
      </c>
      <c r="C31" s="92">
        <v>788</v>
      </c>
      <c r="D31" s="720">
        <v>825</v>
      </c>
      <c r="E31" s="706">
        <f t="shared" si="4"/>
        <v>1.9180247832050776E-2</v>
      </c>
      <c r="F31" s="170">
        <f t="shared" si="1"/>
        <v>4.6954314720812185E-2</v>
      </c>
      <c r="G31" s="28"/>
      <c r="H31" s="721">
        <v>1320</v>
      </c>
      <c r="I31" s="721">
        <v>1322</v>
      </c>
      <c r="J31" s="708">
        <f t="shared" si="5"/>
        <v>1.4514712340799298E-2</v>
      </c>
      <c r="K31" s="170">
        <f t="shared" si="3"/>
        <v>1.5151515151515152E-3</v>
      </c>
    </row>
    <row r="32" spans="1:11" s="36" customFormat="1" ht="15" customHeight="1" x14ac:dyDescent="0.25">
      <c r="A32" s="786"/>
      <c r="B32" s="293" t="s">
        <v>33</v>
      </c>
      <c r="C32" s="92">
        <v>154</v>
      </c>
      <c r="D32" s="720">
        <v>113</v>
      </c>
      <c r="E32" s="706">
        <f t="shared" si="4"/>
        <v>2.627112733359682E-3</v>
      </c>
      <c r="F32" s="170">
        <f t="shared" si="1"/>
        <v>-0.26623376623376621</v>
      </c>
      <c r="G32" s="28"/>
      <c r="H32" s="721">
        <v>233</v>
      </c>
      <c r="I32" s="721">
        <v>179</v>
      </c>
      <c r="J32" s="708">
        <f t="shared" si="5"/>
        <v>1.9653052261747912E-3</v>
      </c>
      <c r="K32" s="170">
        <f t="shared" si="3"/>
        <v>-0.23175965665236051</v>
      </c>
    </row>
    <row r="33" spans="1:11" s="36" customFormat="1" ht="15" customHeight="1" x14ac:dyDescent="0.25">
      <c r="A33" s="786"/>
      <c r="B33" s="235" t="s">
        <v>34</v>
      </c>
      <c r="C33" s="93">
        <v>29672</v>
      </c>
      <c r="D33" s="722">
        <v>25750</v>
      </c>
      <c r="E33" s="711">
        <f t="shared" si="4"/>
        <v>0.59865622021249387</v>
      </c>
      <c r="F33" s="712">
        <f t="shared" si="1"/>
        <v>-0.13217848476678351</v>
      </c>
      <c r="G33" s="154"/>
      <c r="H33" s="723">
        <v>54938</v>
      </c>
      <c r="I33" s="723">
        <v>47124</v>
      </c>
      <c r="J33" s="714">
        <f t="shared" si="5"/>
        <v>0.5173913043478261</v>
      </c>
      <c r="K33" s="712">
        <f t="shared" si="3"/>
        <v>-0.14223306272525393</v>
      </c>
    </row>
    <row r="34" spans="1:11" s="36" customFormat="1" ht="15" customHeight="1" x14ac:dyDescent="0.25">
      <c r="A34" s="786"/>
      <c r="B34" s="293" t="s">
        <v>35</v>
      </c>
      <c r="C34" s="92">
        <v>28374</v>
      </c>
      <c r="D34" s="720">
        <v>17259</v>
      </c>
      <c r="E34" s="706">
        <f t="shared" ref="E34" si="6">D34/$D$36</f>
        <v>0.40125078464650221</v>
      </c>
      <c r="F34" s="170">
        <f t="shared" si="1"/>
        <v>-0.39173186720236836</v>
      </c>
      <c r="G34" s="29"/>
      <c r="H34" s="721">
        <v>56571</v>
      </c>
      <c r="I34" s="721">
        <v>43950</v>
      </c>
      <c r="J34" s="708">
        <f t="shared" ref="J34" si="7">I34/I$36</f>
        <v>0.48254281949934125</v>
      </c>
      <c r="K34" s="170">
        <f t="shared" si="3"/>
        <v>-0.22310017500132576</v>
      </c>
    </row>
    <row r="35" spans="1:11" s="36" customFormat="1" ht="15" customHeight="1" x14ac:dyDescent="0.25">
      <c r="A35" s="786"/>
      <c r="B35" s="293" t="s">
        <v>274</v>
      </c>
      <c r="C35" s="92">
        <v>0</v>
      </c>
      <c r="D35" s="720">
        <v>5</v>
      </c>
      <c r="E35" s="706">
        <f t="shared" si="4"/>
        <v>1.1624392625485318E-4</v>
      </c>
      <c r="F35" s="170" t="str">
        <f t="shared" si="1"/>
        <v>.</v>
      </c>
      <c r="G35" s="29"/>
      <c r="H35" s="721">
        <v>0</v>
      </c>
      <c r="I35" s="721">
        <v>5</v>
      </c>
      <c r="J35" s="708">
        <f t="shared" si="5"/>
        <v>5.4896794027228812E-5</v>
      </c>
      <c r="K35" s="170" t="str">
        <f t="shared" si="3"/>
        <v>.</v>
      </c>
    </row>
    <row r="36" spans="1:11" s="36" customFormat="1" ht="15" customHeight="1" x14ac:dyDescent="0.25">
      <c r="A36" s="786"/>
      <c r="B36" s="294" t="s">
        <v>96</v>
      </c>
      <c r="C36" s="302">
        <v>58046</v>
      </c>
      <c r="D36" s="715">
        <v>43013</v>
      </c>
      <c r="E36" s="184">
        <f t="shared" si="4"/>
        <v>1</v>
      </c>
      <c r="F36" s="401">
        <f t="shared" si="1"/>
        <v>-0.25898425386762225</v>
      </c>
      <c r="G36" s="204"/>
      <c r="H36" s="716">
        <v>111509</v>
      </c>
      <c r="I36" s="716">
        <v>91080</v>
      </c>
      <c r="J36" s="717">
        <f t="shared" si="5"/>
        <v>1</v>
      </c>
      <c r="K36" s="401">
        <f t="shared" si="3"/>
        <v>-0.18320494309876334</v>
      </c>
    </row>
    <row r="37" spans="1:11" s="36" customFormat="1" ht="15" customHeight="1" x14ac:dyDescent="0.25">
      <c r="A37" s="786" t="s">
        <v>114</v>
      </c>
      <c r="B37" s="292" t="s">
        <v>41</v>
      </c>
      <c r="C37" s="304">
        <v>2832</v>
      </c>
      <c r="D37" s="724">
        <v>2051</v>
      </c>
      <c r="E37" s="200">
        <f>D37/$D$49</f>
        <v>4.7683258549740773E-2</v>
      </c>
      <c r="F37" s="407">
        <f t="shared" si="1"/>
        <v>-0.2757768361581921</v>
      </c>
      <c r="G37" s="214"/>
      <c r="H37" s="725">
        <v>4495</v>
      </c>
      <c r="I37" s="725">
        <v>3288</v>
      </c>
      <c r="J37" s="704">
        <f>I37/I$49</f>
        <v>3.6100131752305663E-2</v>
      </c>
      <c r="K37" s="407">
        <f t="shared" si="3"/>
        <v>-0.26852057842046717</v>
      </c>
    </row>
    <row r="38" spans="1:11" s="36" customFormat="1" ht="15" customHeight="1" x14ac:dyDescent="0.25">
      <c r="A38" s="786"/>
      <c r="B38" s="293" t="s">
        <v>42</v>
      </c>
      <c r="C38" s="94">
        <v>4407</v>
      </c>
      <c r="D38" s="726">
        <v>3378</v>
      </c>
      <c r="E38" s="706">
        <f t="shared" ref="E38:E49" si="8">D38/$D$49</f>
        <v>7.8534396577778817E-2</v>
      </c>
      <c r="F38" s="170">
        <f t="shared" si="1"/>
        <v>-0.23349217154526888</v>
      </c>
      <c r="G38" s="29"/>
      <c r="H38" s="727">
        <v>9390</v>
      </c>
      <c r="I38" s="727">
        <v>8320</v>
      </c>
      <c r="J38" s="708">
        <f t="shared" ref="J38:J49" si="9">I38/I$49</f>
        <v>9.1348265261308736E-2</v>
      </c>
      <c r="K38" s="170">
        <f t="shared" si="3"/>
        <v>-0.11395101171458999</v>
      </c>
    </row>
    <row r="39" spans="1:11" s="36" customFormat="1" ht="15" customHeight="1" x14ac:dyDescent="0.25">
      <c r="A39" s="786"/>
      <c r="B39" s="293" t="s">
        <v>43</v>
      </c>
      <c r="C39" s="94">
        <v>667</v>
      </c>
      <c r="D39" s="726">
        <v>622</v>
      </c>
      <c r="E39" s="706">
        <f t="shared" si="8"/>
        <v>1.4460744426103737E-2</v>
      </c>
      <c r="F39" s="170">
        <f t="shared" si="1"/>
        <v>-6.7466266866566718E-2</v>
      </c>
      <c r="G39" s="28"/>
      <c r="H39" s="727">
        <v>1608</v>
      </c>
      <c r="I39" s="727">
        <v>1515</v>
      </c>
      <c r="J39" s="708">
        <f t="shared" si="9"/>
        <v>1.6633728590250328E-2</v>
      </c>
      <c r="K39" s="170">
        <f t="shared" si="3"/>
        <v>-5.7835820895522388E-2</v>
      </c>
    </row>
    <row r="40" spans="1:11" s="36" customFormat="1" ht="15" customHeight="1" x14ac:dyDescent="0.25">
      <c r="A40" s="786"/>
      <c r="B40" s="293" t="s">
        <v>44</v>
      </c>
      <c r="C40" s="94">
        <v>528</v>
      </c>
      <c r="D40" s="726">
        <v>417</v>
      </c>
      <c r="E40" s="706">
        <f t="shared" si="8"/>
        <v>9.6947434496547549E-3</v>
      </c>
      <c r="F40" s="170">
        <f t="shared" si="1"/>
        <v>-0.21022727272727273</v>
      </c>
      <c r="G40" s="28"/>
      <c r="H40" s="727">
        <v>1158</v>
      </c>
      <c r="I40" s="727">
        <v>1023</v>
      </c>
      <c r="J40" s="708">
        <f t="shared" si="9"/>
        <v>1.1231884057971014E-2</v>
      </c>
      <c r="K40" s="170">
        <f t="shared" si="3"/>
        <v>-0.11658031088082901</v>
      </c>
    </row>
    <row r="41" spans="1:11" s="36" customFormat="1" ht="15" customHeight="1" x14ac:dyDescent="0.25">
      <c r="A41" s="786"/>
      <c r="B41" s="293" t="s">
        <v>45</v>
      </c>
      <c r="C41" s="94">
        <v>301</v>
      </c>
      <c r="D41" s="726">
        <v>197</v>
      </c>
      <c r="E41" s="706">
        <f t="shared" si="8"/>
        <v>4.5800106944412153E-3</v>
      </c>
      <c r="F41" s="170">
        <f t="shared" si="1"/>
        <v>-0.34551495016611294</v>
      </c>
      <c r="G41" s="28"/>
      <c r="H41" s="727">
        <v>361</v>
      </c>
      <c r="I41" s="727">
        <v>328</v>
      </c>
      <c r="J41" s="708">
        <f t="shared" si="9"/>
        <v>3.6012296881862099E-3</v>
      </c>
      <c r="K41" s="170">
        <f t="shared" si="3"/>
        <v>-9.141274238227147E-2</v>
      </c>
    </row>
    <row r="42" spans="1:11" s="36" customFormat="1" ht="15" customHeight="1" x14ac:dyDescent="0.25">
      <c r="A42" s="786"/>
      <c r="B42" s="293" t="s">
        <v>46</v>
      </c>
      <c r="C42" s="94">
        <v>6046</v>
      </c>
      <c r="D42" s="726">
        <v>4444</v>
      </c>
      <c r="E42" s="706">
        <f t="shared" si="8"/>
        <v>0.10331760165531351</v>
      </c>
      <c r="F42" s="170">
        <f t="shared" si="1"/>
        <v>-0.26496857426397619</v>
      </c>
      <c r="G42" s="29"/>
      <c r="H42" s="727">
        <v>12646</v>
      </c>
      <c r="I42" s="727">
        <v>9643</v>
      </c>
      <c r="J42" s="708">
        <f t="shared" si="9"/>
        <v>0.10587395696091348</v>
      </c>
      <c r="K42" s="170">
        <f t="shared" si="3"/>
        <v>-0.237466392535189</v>
      </c>
    </row>
    <row r="43" spans="1:11" s="36" customFormat="1" ht="15" customHeight="1" x14ac:dyDescent="0.25">
      <c r="A43" s="786"/>
      <c r="B43" s="293" t="s">
        <v>47</v>
      </c>
      <c r="C43" s="94">
        <v>1523</v>
      </c>
      <c r="D43" s="726">
        <v>1149</v>
      </c>
      <c r="E43" s="706">
        <f t="shared" si="8"/>
        <v>2.671285425336526E-2</v>
      </c>
      <c r="F43" s="170">
        <f t="shared" si="1"/>
        <v>-0.24556795797767564</v>
      </c>
      <c r="G43" s="28"/>
      <c r="H43" s="727">
        <v>4256</v>
      </c>
      <c r="I43" s="727">
        <v>2685</v>
      </c>
      <c r="J43" s="708">
        <f t="shared" si="9"/>
        <v>2.9479578392621872E-2</v>
      </c>
      <c r="K43" s="170">
        <f t="shared" si="3"/>
        <v>-0.36912593984962405</v>
      </c>
    </row>
    <row r="44" spans="1:11" s="36" customFormat="1" ht="15" customHeight="1" x14ac:dyDescent="0.25">
      <c r="A44" s="786"/>
      <c r="B44" s="293" t="s">
        <v>48</v>
      </c>
      <c r="C44" s="94">
        <v>19914</v>
      </c>
      <c r="D44" s="726">
        <v>11956</v>
      </c>
      <c r="E44" s="706">
        <f t="shared" si="8"/>
        <v>0.27796247646060496</v>
      </c>
      <c r="F44" s="170">
        <f t="shared" si="1"/>
        <v>-0.39961835894345688</v>
      </c>
      <c r="G44" s="29"/>
      <c r="H44" s="727">
        <v>39602</v>
      </c>
      <c r="I44" s="727">
        <v>30804</v>
      </c>
      <c r="J44" s="708">
        <f t="shared" si="9"/>
        <v>0.33820816864295128</v>
      </c>
      <c r="K44" s="170">
        <f t="shared" si="3"/>
        <v>-0.22216049694459875</v>
      </c>
    </row>
    <row r="45" spans="1:11" s="36" customFormat="1" ht="15" customHeight="1" x14ac:dyDescent="0.25">
      <c r="A45" s="786"/>
      <c r="B45" s="293" t="s">
        <v>49</v>
      </c>
      <c r="C45" s="94">
        <v>13283</v>
      </c>
      <c r="D45" s="726">
        <v>10451</v>
      </c>
      <c r="E45" s="706">
        <f t="shared" si="8"/>
        <v>0.24297305465789412</v>
      </c>
      <c r="F45" s="170">
        <f t="shared" si="1"/>
        <v>-0.21320484830234135</v>
      </c>
      <c r="G45" s="29"/>
      <c r="H45" s="727">
        <v>21867</v>
      </c>
      <c r="I45" s="727">
        <v>18187</v>
      </c>
      <c r="J45" s="708">
        <f t="shared" si="9"/>
        <v>0.19968159859464207</v>
      </c>
      <c r="K45" s="170">
        <f t="shared" si="3"/>
        <v>-0.16829011752869621</v>
      </c>
    </row>
    <row r="46" spans="1:11" s="36" customFormat="1" ht="15" customHeight="1" x14ac:dyDescent="0.25">
      <c r="A46" s="786"/>
      <c r="B46" s="293" t="s">
        <v>50</v>
      </c>
      <c r="C46" s="94">
        <v>7662</v>
      </c>
      <c r="D46" s="726">
        <v>7870</v>
      </c>
      <c r="E46" s="706">
        <f t="shared" si="8"/>
        <v>0.18296793992513891</v>
      </c>
      <c r="F46" s="170">
        <f t="shared" si="1"/>
        <v>2.7146959018533021E-2</v>
      </c>
      <c r="G46" s="29"/>
      <c r="H46" s="727">
        <v>14235</v>
      </c>
      <c r="I46" s="727">
        <v>14286</v>
      </c>
      <c r="J46" s="708">
        <f t="shared" si="9"/>
        <v>0.15685111989459816</v>
      </c>
      <c r="K46" s="170">
        <f t="shared" si="3"/>
        <v>3.5827186512118019E-3</v>
      </c>
    </row>
    <row r="47" spans="1:11" s="36" customFormat="1" ht="15" customHeight="1" x14ac:dyDescent="0.25">
      <c r="A47" s="786"/>
      <c r="B47" s="293" t="s">
        <v>51</v>
      </c>
      <c r="C47" s="94">
        <v>342</v>
      </c>
      <c r="D47" s="726">
        <v>111</v>
      </c>
      <c r="E47" s="706">
        <f t="shared" si="8"/>
        <v>2.5806151628577408E-3</v>
      </c>
      <c r="F47" s="170">
        <f t="shared" si="1"/>
        <v>-0.67543859649122806</v>
      </c>
      <c r="G47" s="28"/>
      <c r="H47" s="727">
        <v>1114</v>
      </c>
      <c r="I47" s="727">
        <v>371</v>
      </c>
      <c r="J47" s="708">
        <f t="shared" si="9"/>
        <v>4.0733421168203778E-3</v>
      </c>
      <c r="K47" s="170">
        <f t="shared" si="3"/>
        <v>-0.66696588868940754</v>
      </c>
    </row>
    <row r="48" spans="1:11" s="36" customFormat="1" ht="15" customHeight="1" x14ac:dyDescent="0.25">
      <c r="A48" s="786"/>
      <c r="B48" s="293" t="s">
        <v>128</v>
      </c>
      <c r="C48" s="94">
        <v>543</v>
      </c>
      <c r="D48" s="726">
        <v>368</v>
      </c>
      <c r="E48" s="706">
        <f t="shared" si="8"/>
        <v>8.555552972357194E-3</v>
      </c>
      <c r="F48" s="170">
        <f t="shared" si="1"/>
        <v>-0.32228360957642727</v>
      </c>
      <c r="G48" s="28"/>
      <c r="H48" s="727">
        <v>776</v>
      </c>
      <c r="I48" s="727">
        <v>630</v>
      </c>
      <c r="J48" s="708">
        <f t="shared" si="9"/>
        <v>6.91699604743083E-3</v>
      </c>
      <c r="K48" s="170">
        <f t="shared" si="3"/>
        <v>-0.18814432989690721</v>
      </c>
    </row>
    <row r="49" spans="1:11" s="36" customFormat="1" ht="15" customHeight="1" x14ac:dyDescent="0.25">
      <c r="A49" s="786"/>
      <c r="B49" s="294" t="s">
        <v>96</v>
      </c>
      <c r="C49" s="302">
        <v>58046</v>
      </c>
      <c r="D49" s="715">
        <v>43013</v>
      </c>
      <c r="E49" s="184">
        <f t="shared" si="8"/>
        <v>1</v>
      </c>
      <c r="F49" s="401">
        <f t="shared" si="1"/>
        <v>-0.25898425386762225</v>
      </c>
      <c r="G49" s="204"/>
      <c r="H49" s="716">
        <v>111509</v>
      </c>
      <c r="I49" s="716">
        <v>91080</v>
      </c>
      <c r="J49" s="717">
        <f t="shared" si="9"/>
        <v>1</v>
      </c>
      <c r="K49" s="401">
        <f t="shared" si="3"/>
        <v>-0.18320494309876334</v>
      </c>
    </row>
    <row r="50" spans="1:11" s="36" customFormat="1" ht="15" customHeight="1" x14ac:dyDescent="0.25">
      <c r="A50" s="786" t="s">
        <v>120</v>
      </c>
      <c r="B50" s="7" t="s">
        <v>52</v>
      </c>
      <c r="C50" s="149">
        <v>21929</v>
      </c>
      <c r="D50" s="728">
        <v>18397</v>
      </c>
      <c r="E50" s="729">
        <f>D50/$D$58</f>
        <v>0.42770790226210681</v>
      </c>
      <c r="F50" s="170">
        <f t="shared" si="1"/>
        <v>-0.16106525605362762</v>
      </c>
      <c r="G50" s="730"/>
      <c r="H50" s="728">
        <v>41768</v>
      </c>
      <c r="I50" s="728">
        <v>38780</v>
      </c>
      <c r="J50" s="170">
        <f>I50/I$58</f>
        <v>0.42577953447518663</v>
      </c>
      <c r="K50" s="170">
        <f t="shared" si="3"/>
        <v>-7.1538019536487266E-2</v>
      </c>
    </row>
    <row r="51" spans="1:11" s="36" customFormat="1" ht="15" customHeight="1" x14ac:dyDescent="0.25">
      <c r="A51" s="786"/>
      <c r="B51" s="7" t="s">
        <v>56</v>
      </c>
      <c r="C51" s="149">
        <v>13052</v>
      </c>
      <c r="D51" s="728">
        <v>10260</v>
      </c>
      <c r="E51" s="729">
        <f t="shared" ref="E51:E58" si="10">D51/$D$58</f>
        <v>0.23853253667495875</v>
      </c>
      <c r="F51" s="170">
        <f t="shared" si="1"/>
        <v>-0.21391357646337725</v>
      </c>
      <c r="G51" s="730"/>
      <c r="H51" s="728">
        <v>25075</v>
      </c>
      <c r="I51" s="728">
        <v>20135</v>
      </c>
      <c r="J51" s="170">
        <f t="shared" ref="J51:J58" si="11">I51/I$58</f>
        <v>0.22106938954765043</v>
      </c>
      <c r="K51" s="170">
        <f t="shared" si="3"/>
        <v>-0.19700897308075774</v>
      </c>
    </row>
    <row r="52" spans="1:11" s="36" customFormat="1" ht="15" customHeight="1" x14ac:dyDescent="0.25">
      <c r="A52" s="786"/>
      <c r="B52" s="7" t="s">
        <v>63</v>
      </c>
      <c r="C52" s="149">
        <v>4699</v>
      </c>
      <c r="D52" s="728">
        <v>4633</v>
      </c>
      <c r="E52" s="729">
        <f t="shared" si="10"/>
        <v>0.10771162206774695</v>
      </c>
      <c r="F52" s="170">
        <f t="shared" si="1"/>
        <v>-1.4045541604596723E-2</v>
      </c>
      <c r="G52" s="730"/>
      <c r="H52" s="728">
        <v>10227</v>
      </c>
      <c r="I52" s="728">
        <v>10034</v>
      </c>
      <c r="J52" s="170">
        <f t="shared" si="11"/>
        <v>0.11016688625384277</v>
      </c>
      <c r="K52" s="170">
        <f t="shared" si="3"/>
        <v>-1.8871614354160557E-2</v>
      </c>
    </row>
    <row r="53" spans="1:11" s="36" customFormat="1" ht="15" customHeight="1" x14ac:dyDescent="0.25">
      <c r="A53" s="786"/>
      <c r="B53" s="7" t="s">
        <v>70</v>
      </c>
      <c r="C53" s="149">
        <v>5398</v>
      </c>
      <c r="D53" s="728">
        <v>1636</v>
      </c>
      <c r="E53" s="729">
        <f t="shared" si="10"/>
        <v>3.803501267058796E-2</v>
      </c>
      <c r="F53" s="170">
        <f t="shared" si="1"/>
        <v>-0.69692478695813265</v>
      </c>
      <c r="G53" s="730"/>
      <c r="H53" s="728">
        <v>12885</v>
      </c>
      <c r="I53" s="728">
        <v>2736</v>
      </c>
      <c r="J53" s="170">
        <f t="shared" si="11"/>
        <v>3.0039525691699605E-2</v>
      </c>
      <c r="K53" s="170">
        <f t="shared" si="3"/>
        <v>-0.78766006984866122</v>
      </c>
    </row>
    <row r="54" spans="1:11" s="36" customFormat="1" ht="15" customHeight="1" x14ac:dyDescent="0.25">
      <c r="A54" s="786"/>
      <c r="B54" s="7" t="s">
        <v>74</v>
      </c>
      <c r="C54" s="149">
        <v>11126</v>
      </c>
      <c r="D54" s="728">
        <v>7109</v>
      </c>
      <c r="E54" s="729">
        <f t="shared" si="10"/>
        <v>0.16527561434915025</v>
      </c>
      <c r="F54" s="170">
        <f t="shared" si="1"/>
        <v>-0.36104619809455329</v>
      </c>
      <c r="G54" s="730"/>
      <c r="H54" s="728">
        <v>19556</v>
      </c>
      <c r="I54" s="728">
        <v>17552</v>
      </c>
      <c r="J54" s="170">
        <f t="shared" si="11"/>
        <v>0.19270970575318402</v>
      </c>
      <c r="K54" s="170">
        <f t="shared" si="3"/>
        <v>-0.10247494375127839</v>
      </c>
    </row>
    <row r="55" spans="1:11" s="36" customFormat="1" ht="15" customHeight="1" x14ac:dyDescent="0.25">
      <c r="A55" s="786"/>
      <c r="B55" s="7" t="s">
        <v>79</v>
      </c>
      <c r="C55" s="149">
        <v>0</v>
      </c>
      <c r="D55" s="728">
        <v>0</v>
      </c>
      <c r="E55" s="729">
        <f t="shared" si="10"/>
        <v>0</v>
      </c>
      <c r="F55" s="170" t="str">
        <f t="shared" si="1"/>
        <v>.</v>
      </c>
      <c r="G55" s="730"/>
      <c r="H55" s="728">
        <v>0</v>
      </c>
      <c r="I55" s="728">
        <v>0</v>
      </c>
      <c r="J55" s="170">
        <f t="shared" si="11"/>
        <v>0</v>
      </c>
      <c r="K55" s="170" t="str">
        <f t="shared" si="3"/>
        <v>.</v>
      </c>
    </row>
    <row r="56" spans="1:11" s="36" customFormat="1" ht="15" customHeight="1" x14ac:dyDescent="0.25">
      <c r="A56" s="786"/>
      <c r="B56" s="7" t="s">
        <v>80</v>
      </c>
      <c r="C56" s="149">
        <v>507</v>
      </c>
      <c r="D56" s="728">
        <v>501</v>
      </c>
      <c r="E56" s="729">
        <f t="shared" si="10"/>
        <v>1.1647641410736289E-2</v>
      </c>
      <c r="F56" s="170">
        <f t="shared" si="1"/>
        <v>-1.1834319526627219E-2</v>
      </c>
      <c r="G56" s="625"/>
      <c r="H56" s="728">
        <v>663</v>
      </c>
      <c r="I56" s="728">
        <v>631</v>
      </c>
      <c r="J56" s="170">
        <f t="shared" si="11"/>
        <v>6.9279754062362758E-3</v>
      </c>
      <c r="K56" s="170">
        <f t="shared" si="3"/>
        <v>-4.8265460030165915E-2</v>
      </c>
    </row>
    <row r="57" spans="1:11" s="36" customFormat="1" ht="15" customHeight="1" x14ac:dyDescent="0.25">
      <c r="A57" s="786"/>
      <c r="B57" s="7" t="s">
        <v>83</v>
      </c>
      <c r="C57" s="149">
        <v>1336</v>
      </c>
      <c r="D57" s="728">
        <v>477</v>
      </c>
      <c r="E57" s="729">
        <f t="shared" si="10"/>
        <v>1.1089670564712995E-2</v>
      </c>
      <c r="F57" s="170">
        <f t="shared" si="1"/>
        <v>-0.64296407185628746</v>
      </c>
      <c r="G57" s="625"/>
      <c r="H57" s="728">
        <v>1336</v>
      </c>
      <c r="I57" s="728">
        <v>1212</v>
      </c>
      <c r="J57" s="170">
        <f t="shared" si="11"/>
        <v>1.3306982872200264E-2</v>
      </c>
      <c r="K57" s="170">
        <f t="shared" si="3"/>
        <v>-9.2814371257485026E-2</v>
      </c>
    </row>
    <row r="58" spans="1:11" ht="15" customHeight="1" x14ac:dyDescent="0.25">
      <c r="A58" s="786"/>
      <c r="B58" s="83" t="s">
        <v>96</v>
      </c>
      <c r="C58" s="150">
        <v>58046</v>
      </c>
      <c r="D58" s="731">
        <v>43013</v>
      </c>
      <c r="E58" s="401">
        <f t="shared" si="10"/>
        <v>1</v>
      </c>
      <c r="F58" s="401">
        <f t="shared" si="1"/>
        <v>-0.25898425386762225</v>
      </c>
      <c r="G58" s="334"/>
      <c r="H58" s="335">
        <v>111509</v>
      </c>
      <c r="I58" s="335">
        <v>91080</v>
      </c>
      <c r="J58" s="522">
        <f t="shared" si="11"/>
        <v>1</v>
      </c>
      <c r="K58" s="401">
        <f t="shared" si="3"/>
        <v>-0.18320494309876334</v>
      </c>
    </row>
    <row r="59" spans="1:11" ht="15" customHeight="1" x14ac:dyDescent="0.25">
      <c r="F59" s="732"/>
      <c r="G59" s="39"/>
      <c r="H59" s="39"/>
      <c r="I59" s="39"/>
      <c r="J59" s="39"/>
      <c r="K59" s="732"/>
    </row>
    <row r="60" spans="1:11" ht="15" customHeight="1" x14ac:dyDescent="0.25">
      <c r="A60" s="152" t="s">
        <v>219</v>
      </c>
      <c r="C60" s="36"/>
      <c r="D60" s="39"/>
      <c r="E60" s="107"/>
      <c r="F60" s="211"/>
      <c r="G60" s="39"/>
      <c r="H60" s="39"/>
      <c r="I60" s="39"/>
      <c r="J60" s="107"/>
      <c r="K60" s="211"/>
    </row>
    <row r="61" spans="1:11" ht="15" customHeight="1" x14ac:dyDescent="0.25">
      <c r="B61" s="40"/>
      <c r="C61" s="36"/>
      <c r="D61" s="39"/>
      <c r="E61" s="107"/>
      <c r="F61" s="211"/>
      <c r="G61" s="39"/>
      <c r="H61" s="39"/>
      <c r="I61" s="39"/>
      <c r="J61" s="107"/>
      <c r="K61" s="211"/>
    </row>
  </sheetData>
  <mergeCells count="11">
    <mergeCell ref="A3:B5"/>
    <mergeCell ref="A6:A28"/>
    <mergeCell ref="A29:A36"/>
    <mergeCell ref="A37:A49"/>
    <mergeCell ref="A50:A58"/>
    <mergeCell ref="H3:K3"/>
    <mergeCell ref="F4:F5"/>
    <mergeCell ref="I4:J4"/>
    <mergeCell ref="K4:K5"/>
    <mergeCell ref="D4:E4"/>
    <mergeCell ref="C3:F3"/>
  </mergeCells>
  <phoneticPr fontId="2" type="noConversion"/>
  <hyperlinks>
    <hyperlink ref="A1" location="Contents!A1" display="&lt;Back to contents&gt;" xr:uid="{00000000-0004-0000-0700-000000000000}"/>
  </hyperlinks>
  <pageMargins left="0.39370078740157483" right="0.39370078740157483" top="0.39370078740157483" bottom="0.39370078740157483" header="0" footer="0"/>
  <pageSetup paperSize="8" scale="95"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pageSetUpPr fitToPage="1"/>
  </sheetPr>
  <dimension ref="A1:K175"/>
  <sheetViews>
    <sheetView showGridLines="0" zoomScaleNormal="100" workbookViewId="0"/>
  </sheetViews>
  <sheetFormatPr defaultColWidth="9.109375" defaultRowHeight="15" customHeight="1" x14ac:dyDescent="0.25"/>
  <cols>
    <col min="1" max="1" width="23.6640625" style="33" customWidth="1"/>
    <col min="2" max="2" width="63.33203125" style="33" customWidth="1"/>
    <col min="3" max="3" width="9" style="33" customWidth="1"/>
    <col min="4" max="4" width="9" style="562" customWidth="1"/>
    <col min="5" max="5" width="9" style="162" customWidth="1"/>
    <col min="6" max="6" width="9.6640625" style="170" customWidth="1"/>
    <col min="7" max="7" width="1.33203125" style="562" customWidth="1"/>
    <col min="8" max="8" width="11.109375" style="562" customWidth="1"/>
    <col min="9" max="9" width="10.5546875" style="562" customWidth="1"/>
    <col min="10" max="10" width="9" style="18" customWidth="1"/>
    <col min="11" max="11" width="11" style="128" customWidth="1"/>
    <col min="12" max="16384" width="9.109375" style="33"/>
  </cols>
  <sheetData>
    <row r="1" spans="1:11" ht="15" customHeight="1" x14ac:dyDescent="0.25">
      <c r="A1" s="45" t="s">
        <v>113</v>
      </c>
    </row>
    <row r="2" spans="1:11" s="229" customFormat="1" ht="30" customHeight="1" x14ac:dyDescent="0.25">
      <c r="A2" s="305" t="s">
        <v>273</v>
      </c>
      <c r="D2" s="653"/>
      <c r="E2" s="654"/>
      <c r="F2" s="655"/>
      <c r="G2" s="653"/>
      <c r="H2" s="653"/>
      <c r="I2" s="653"/>
      <c r="J2" s="291"/>
      <c r="K2" s="397"/>
    </row>
    <row r="3" spans="1:11" ht="15" customHeight="1" x14ac:dyDescent="0.25">
      <c r="A3" s="140" t="s">
        <v>220</v>
      </c>
    </row>
    <row r="4" spans="1:11" ht="15" customHeight="1" x14ac:dyDescent="0.25">
      <c r="B4" s="800" t="s">
        <v>246</v>
      </c>
      <c r="C4" s="788" t="s">
        <v>94</v>
      </c>
      <c r="D4" s="788"/>
      <c r="E4" s="788"/>
      <c r="F4" s="788"/>
      <c r="G4" s="607"/>
      <c r="H4" s="788" t="s">
        <v>95</v>
      </c>
      <c r="I4" s="788"/>
      <c r="J4" s="788"/>
      <c r="K4" s="788"/>
    </row>
    <row r="5" spans="1:11" ht="15" customHeight="1" x14ac:dyDescent="0.25">
      <c r="B5" s="801"/>
      <c r="C5" s="10">
        <v>2020</v>
      </c>
      <c r="D5" s="824">
        <v>2021</v>
      </c>
      <c r="E5" s="824"/>
      <c r="F5" s="828" t="s">
        <v>270</v>
      </c>
      <c r="G5" s="608"/>
      <c r="H5" s="608">
        <v>2020</v>
      </c>
      <c r="I5" s="789">
        <v>2021</v>
      </c>
      <c r="J5" s="789"/>
      <c r="K5" s="803" t="s">
        <v>270</v>
      </c>
    </row>
    <row r="6" spans="1:11" ht="15" customHeight="1" x14ac:dyDescent="0.25">
      <c r="A6" s="37" t="s">
        <v>245</v>
      </c>
      <c r="B6" s="802"/>
      <c r="C6" s="11" t="s">
        <v>116</v>
      </c>
      <c r="D6" s="657" t="s">
        <v>116</v>
      </c>
      <c r="E6" s="658" t="s">
        <v>98</v>
      </c>
      <c r="F6" s="829"/>
      <c r="G6" s="657"/>
      <c r="H6" s="657" t="s">
        <v>116</v>
      </c>
      <c r="I6" s="657" t="s">
        <v>116</v>
      </c>
      <c r="J6" s="12" t="s">
        <v>98</v>
      </c>
      <c r="K6" s="804"/>
    </row>
    <row r="7" spans="1:11" s="36" customFormat="1" ht="15" customHeight="1" x14ac:dyDescent="0.25">
      <c r="A7" s="821" t="s">
        <v>52</v>
      </c>
      <c r="B7" s="306" t="s">
        <v>53</v>
      </c>
      <c r="C7" s="307">
        <v>9685</v>
      </c>
      <c r="D7" s="738">
        <v>9566</v>
      </c>
      <c r="E7" s="200">
        <f>D7/D$17</f>
        <v>8.6202701606726079E-2</v>
      </c>
      <c r="F7" s="407">
        <f>(D7-C7)/C7</f>
        <v>-1.2287041817243159E-2</v>
      </c>
      <c r="G7" s="214"/>
      <c r="H7" s="739">
        <v>22848</v>
      </c>
      <c r="I7" s="739">
        <v>21154</v>
      </c>
      <c r="J7" s="194">
        <f>I7/I$17</f>
        <v>6.9941445447722461E-2</v>
      </c>
      <c r="K7" s="398">
        <f>(I7-H7)/H7</f>
        <v>-7.4142156862745098E-2</v>
      </c>
    </row>
    <row r="8" spans="1:11" s="36" customFormat="1" ht="15" customHeight="1" x14ac:dyDescent="0.25">
      <c r="A8" s="821"/>
      <c r="B8" s="308" t="s">
        <v>54</v>
      </c>
      <c r="C8" s="95">
        <v>13164</v>
      </c>
      <c r="D8" s="339">
        <v>12048</v>
      </c>
      <c r="E8" s="106">
        <f t="shared" ref="E8:E17" si="0">D8/D$17</f>
        <v>0.10856890538969641</v>
      </c>
      <c r="F8" s="211">
        <f t="shared" ref="F8:F55" si="1">(D8-C8)/C8</f>
        <v>-8.4776663628076579E-2</v>
      </c>
      <c r="G8" s="29"/>
      <c r="H8" s="340">
        <v>32252</v>
      </c>
      <c r="I8" s="340">
        <v>32363</v>
      </c>
      <c r="J8" s="9">
        <f t="shared" ref="J8:J17" si="2">I8/I$17</f>
        <v>0.10700174903208101</v>
      </c>
      <c r="K8" s="102">
        <f t="shared" ref="K8:K55" si="3">(I8-H8)/H8</f>
        <v>3.4416470296415726E-3</v>
      </c>
    </row>
    <row r="9" spans="1:11" s="36" customFormat="1" ht="15" customHeight="1" x14ac:dyDescent="0.25">
      <c r="A9" s="821"/>
      <c r="B9" s="308" t="s">
        <v>55</v>
      </c>
      <c r="C9" s="95">
        <v>5280</v>
      </c>
      <c r="D9" s="339">
        <v>4628</v>
      </c>
      <c r="E9" s="106">
        <f t="shared" si="0"/>
        <v>4.1704589487343541E-2</v>
      </c>
      <c r="F9" s="211">
        <f t="shared" si="1"/>
        <v>-0.12348484848484849</v>
      </c>
      <c r="G9" s="29"/>
      <c r="H9" s="340">
        <v>11892</v>
      </c>
      <c r="I9" s="340">
        <v>11150</v>
      </c>
      <c r="J9" s="9">
        <f t="shared" si="2"/>
        <v>3.686523195339441E-2</v>
      </c>
      <c r="K9" s="102">
        <f t="shared" si="3"/>
        <v>-6.2394887319206192E-2</v>
      </c>
    </row>
    <row r="10" spans="1:11" s="36" customFormat="1" ht="15" customHeight="1" x14ac:dyDescent="0.25">
      <c r="A10" s="821"/>
      <c r="B10" s="309" t="s">
        <v>154</v>
      </c>
      <c r="C10" s="339">
        <v>4780</v>
      </c>
      <c r="D10" s="339">
        <v>4094</v>
      </c>
      <c r="E10" s="106">
        <f t="shared" si="0"/>
        <v>3.6892521469573135E-2</v>
      </c>
      <c r="F10" s="211">
        <f t="shared" si="1"/>
        <v>-0.14351464435146444</v>
      </c>
      <c r="G10" s="29"/>
      <c r="H10" s="340">
        <v>12969</v>
      </c>
      <c r="I10" s="340">
        <v>12146</v>
      </c>
      <c r="J10" s="9">
        <f t="shared" si="2"/>
        <v>4.0158305587975653E-2</v>
      </c>
      <c r="K10" s="102">
        <f t="shared" si="3"/>
        <v>-6.3459017657490943E-2</v>
      </c>
    </row>
    <row r="11" spans="1:11" s="36" customFormat="1" ht="15" customHeight="1" x14ac:dyDescent="0.25">
      <c r="A11" s="821"/>
      <c r="B11" s="309" t="s">
        <v>155</v>
      </c>
      <c r="C11" s="339">
        <v>10175</v>
      </c>
      <c r="D11" s="339">
        <v>10543</v>
      </c>
      <c r="E11" s="106">
        <f t="shared" si="0"/>
        <v>9.5006803579313515E-2</v>
      </c>
      <c r="F11" s="211">
        <f t="shared" si="1"/>
        <v>3.6167076167076165E-2</v>
      </c>
      <c r="G11" s="29"/>
      <c r="H11" s="340">
        <v>26277</v>
      </c>
      <c r="I11" s="340">
        <v>26427</v>
      </c>
      <c r="J11" s="9">
        <f t="shared" si="2"/>
        <v>8.7375559177789608E-2</v>
      </c>
      <c r="K11" s="102">
        <f t="shared" si="3"/>
        <v>5.7084142025345362E-3</v>
      </c>
    </row>
    <row r="12" spans="1:11" s="36" customFormat="1" ht="15" customHeight="1" x14ac:dyDescent="0.25">
      <c r="A12" s="821"/>
      <c r="B12" s="309" t="s">
        <v>176</v>
      </c>
      <c r="C12" s="339">
        <v>19949</v>
      </c>
      <c r="D12" s="339">
        <v>21653</v>
      </c>
      <c r="E12" s="106">
        <f t="shared" si="0"/>
        <v>0.19512305016625967</v>
      </c>
      <c r="F12" s="211">
        <f t="shared" si="1"/>
        <v>8.5417815429344832E-2</v>
      </c>
      <c r="G12" s="29"/>
      <c r="H12" s="340">
        <v>54065</v>
      </c>
      <c r="I12" s="340">
        <v>59922</v>
      </c>
      <c r="J12" s="9">
        <f t="shared" si="2"/>
        <v>0.19812003848531837</v>
      </c>
      <c r="K12" s="102">
        <f t="shared" si="3"/>
        <v>0.10833256265606214</v>
      </c>
    </row>
    <row r="13" spans="1:11" s="36" customFormat="1" ht="15" customHeight="1" x14ac:dyDescent="0.25">
      <c r="A13" s="821"/>
      <c r="B13" s="309" t="s">
        <v>177</v>
      </c>
      <c r="C13" s="339">
        <v>15037</v>
      </c>
      <c r="D13" s="339">
        <v>17041</v>
      </c>
      <c r="E13" s="106">
        <f t="shared" si="0"/>
        <v>0.15356264249218265</v>
      </c>
      <c r="F13" s="211">
        <f t="shared" si="1"/>
        <v>0.13327126421493649</v>
      </c>
      <c r="G13" s="29"/>
      <c r="H13" s="340">
        <v>45280</v>
      </c>
      <c r="I13" s="340">
        <v>47085</v>
      </c>
      <c r="J13" s="9">
        <f t="shared" si="2"/>
        <v>0.15567708040588124</v>
      </c>
      <c r="K13" s="102">
        <f t="shared" si="3"/>
        <v>3.9863074204946995E-2</v>
      </c>
    </row>
    <row r="14" spans="1:11" s="36" customFormat="1" ht="15" customHeight="1" x14ac:dyDescent="0.25">
      <c r="A14" s="821"/>
      <c r="B14" s="308" t="s">
        <v>221</v>
      </c>
      <c r="C14" s="339">
        <v>13066</v>
      </c>
      <c r="D14" s="339">
        <v>11039</v>
      </c>
      <c r="E14" s="106">
        <f t="shared" si="0"/>
        <v>9.947643979057591E-2</v>
      </c>
      <c r="F14" s="211">
        <f t="shared" si="1"/>
        <v>-0.15513546609520895</v>
      </c>
      <c r="G14" s="29"/>
      <c r="H14" s="340">
        <v>35715</v>
      </c>
      <c r="I14" s="340">
        <v>32655</v>
      </c>
      <c r="J14" s="9">
        <f t="shared" si="2"/>
        <v>0.10796718829041206</v>
      </c>
      <c r="K14" s="102">
        <f t="shared" si="3"/>
        <v>-8.567828643427132E-2</v>
      </c>
    </row>
    <row r="15" spans="1:11" s="36" customFormat="1" ht="15" customHeight="1" x14ac:dyDescent="0.25">
      <c r="A15" s="821"/>
      <c r="B15" s="308" t="s">
        <v>178</v>
      </c>
      <c r="C15" s="339">
        <v>8792</v>
      </c>
      <c r="D15" s="339">
        <v>7940</v>
      </c>
      <c r="E15" s="106">
        <f t="shared" si="0"/>
        <v>7.1550224833515058E-2</v>
      </c>
      <c r="F15" s="211">
        <f t="shared" si="1"/>
        <v>-9.690627843494086E-2</v>
      </c>
      <c r="G15" s="29"/>
      <c r="H15" s="340">
        <v>24927</v>
      </c>
      <c r="I15" s="340">
        <v>23704</v>
      </c>
      <c r="J15" s="9">
        <f t="shared" si="2"/>
        <v>7.8372507463969607E-2</v>
      </c>
      <c r="K15" s="102">
        <f t="shared" si="3"/>
        <v>-4.9063264733020417E-2</v>
      </c>
    </row>
    <row r="16" spans="1:11" s="36" customFormat="1" ht="15" customHeight="1" x14ac:dyDescent="0.25">
      <c r="A16" s="821"/>
      <c r="B16" s="308" t="s">
        <v>170</v>
      </c>
      <c r="C16" s="339">
        <v>13445</v>
      </c>
      <c r="D16" s="339">
        <v>12418</v>
      </c>
      <c r="E16" s="106">
        <f t="shared" si="0"/>
        <v>0.11190310982148489</v>
      </c>
      <c r="F16" s="211">
        <f t="shared" si="1"/>
        <v>-7.6385273335812576E-2</v>
      </c>
      <c r="G16" s="29"/>
      <c r="H16" s="340">
        <v>36537</v>
      </c>
      <c r="I16" s="340">
        <v>35847</v>
      </c>
      <c r="J16" s="9">
        <f t="shared" si="2"/>
        <v>0.11852089415545555</v>
      </c>
      <c r="K16" s="102">
        <f t="shared" si="3"/>
        <v>-1.8884965924952788E-2</v>
      </c>
    </row>
    <row r="17" spans="1:11" s="36" customFormat="1" ht="15" customHeight="1" x14ac:dyDescent="0.25">
      <c r="A17" s="821"/>
      <c r="B17" s="294" t="s">
        <v>103</v>
      </c>
      <c r="C17" s="341">
        <v>113373</v>
      </c>
      <c r="D17" s="341">
        <v>110971</v>
      </c>
      <c r="E17" s="184">
        <f t="shared" si="0"/>
        <v>1</v>
      </c>
      <c r="F17" s="401">
        <f t="shared" si="1"/>
        <v>-2.1186702301253385E-2</v>
      </c>
      <c r="G17" s="204"/>
      <c r="H17" s="342">
        <v>302761</v>
      </c>
      <c r="I17" s="342">
        <v>302453</v>
      </c>
      <c r="J17" s="5">
        <f t="shared" si="2"/>
        <v>1</v>
      </c>
      <c r="K17" s="151">
        <f t="shared" si="3"/>
        <v>-1.0173040781342379E-3</v>
      </c>
    </row>
    <row r="18" spans="1:11" s="36" customFormat="1" ht="15" customHeight="1" x14ac:dyDescent="0.25">
      <c r="A18" s="821" t="s">
        <v>56</v>
      </c>
      <c r="B18" s="292" t="s">
        <v>127</v>
      </c>
      <c r="C18" s="343">
        <v>16169</v>
      </c>
      <c r="D18" s="343">
        <v>14176</v>
      </c>
      <c r="E18" s="201">
        <f>D18/D$26</f>
        <v>0.14023286410984381</v>
      </c>
      <c r="F18" s="407">
        <f t="shared" si="1"/>
        <v>-0.12326056033149854</v>
      </c>
      <c r="G18" s="214"/>
      <c r="H18" s="344">
        <v>43917</v>
      </c>
      <c r="I18" s="344">
        <v>41778</v>
      </c>
      <c r="J18" s="195">
        <f>I18/I$26</f>
        <v>0.13981600163316121</v>
      </c>
      <c r="K18" s="398">
        <f t="shared" si="3"/>
        <v>-4.8705512671630577E-2</v>
      </c>
    </row>
    <row r="19" spans="1:11" s="36" customFormat="1" ht="15" customHeight="1" x14ac:dyDescent="0.25">
      <c r="A19" s="821"/>
      <c r="B19" s="293" t="s">
        <v>310</v>
      </c>
      <c r="C19" s="345">
        <v>3799</v>
      </c>
      <c r="D19" s="345">
        <v>2981</v>
      </c>
      <c r="E19" s="107">
        <f t="shared" ref="E19:E26" si="4">D19/D$26</f>
        <v>2.9488866246574801E-2</v>
      </c>
      <c r="F19" s="211">
        <f t="shared" si="1"/>
        <v>-0.21531982100552777</v>
      </c>
      <c r="G19" s="29"/>
      <c r="H19" s="346">
        <v>11836</v>
      </c>
      <c r="I19" s="346">
        <v>9177</v>
      </c>
      <c r="J19" s="27">
        <f t="shared" ref="J19:J26" si="5">I19/I$26</f>
        <v>3.0712131911233672E-2</v>
      </c>
      <c r="K19" s="102">
        <f t="shared" si="3"/>
        <v>-0.22465359918891517</v>
      </c>
    </row>
    <row r="20" spans="1:11" s="36" customFormat="1" ht="15" customHeight="1" x14ac:dyDescent="0.25">
      <c r="A20" s="821"/>
      <c r="B20" s="293" t="s">
        <v>57</v>
      </c>
      <c r="C20" s="345">
        <v>9509</v>
      </c>
      <c r="D20" s="345">
        <v>8613</v>
      </c>
      <c r="E20" s="107">
        <f t="shared" si="4"/>
        <v>8.5202148601727187E-2</v>
      </c>
      <c r="F20" s="211">
        <f t="shared" si="1"/>
        <v>-9.4226522242086441E-2</v>
      </c>
      <c r="G20" s="29"/>
      <c r="H20" s="346">
        <v>27406</v>
      </c>
      <c r="I20" s="346">
        <v>25966</v>
      </c>
      <c r="J20" s="27">
        <f t="shared" si="5"/>
        <v>8.6898901297493031E-2</v>
      </c>
      <c r="K20" s="102">
        <f t="shared" si="3"/>
        <v>-5.2543238706852513E-2</v>
      </c>
    </row>
    <row r="21" spans="1:11" s="36" customFormat="1" ht="15" customHeight="1" x14ac:dyDescent="0.25">
      <c r="A21" s="821"/>
      <c r="B21" s="293" t="s">
        <v>58</v>
      </c>
      <c r="C21" s="345">
        <v>22053</v>
      </c>
      <c r="D21" s="345">
        <v>21717</v>
      </c>
      <c r="E21" s="107">
        <f t="shared" si="4"/>
        <v>0.21483049589965278</v>
      </c>
      <c r="F21" s="211">
        <f t="shared" si="1"/>
        <v>-1.523602230988981E-2</v>
      </c>
      <c r="G21" s="29"/>
      <c r="H21" s="346">
        <v>67993</v>
      </c>
      <c r="I21" s="346">
        <v>67753</v>
      </c>
      <c r="J21" s="27">
        <f t="shared" si="5"/>
        <v>0.2267450227069647</v>
      </c>
      <c r="K21" s="102">
        <f t="shared" si="3"/>
        <v>-3.5297751239098145E-3</v>
      </c>
    </row>
    <row r="22" spans="1:11" s="36" customFormat="1" ht="15" customHeight="1" x14ac:dyDescent="0.25">
      <c r="A22" s="821"/>
      <c r="B22" s="293" t="s">
        <v>59</v>
      </c>
      <c r="C22" s="345">
        <v>19853</v>
      </c>
      <c r="D22" s="345">
        <v>17937</v>
      </c>
      <c r="E22" s="107">
        <f t="shared" si="4"/>
        <v>0.17743770340986656</v>
      </c>
      <c r="F22" s="211">
        <f t="shared" si="1"/>
        <v>-9.6509343676018738E-2</v>
      </c>
      <c r="G22" s="29"/>
      <c r="H22" s="346">
        <v>52486</v>
      </c>
      <c r="I22" s="346">
        <v>53762</v>
      </c>
      <c r="J22" s="27">
        <f t="shared" si="5"/>
        <v>0.17992215711144652</v>
      </c>
      <c r="K22" s="102">
        <f t="shared" si="3"/>
        <v>2.4311244903402814E-2</v>
      </c>
    </row>
    <row r="23" spans="1:11" s="36" customFormat="1" ht="15" customHeight="1" x14ac:dyDescent="0.25">
      <c r="A23" s="821"/>
      <c r="B23" s="293" t="s">
        <v>60</v>
      </c>
      <c r="C23" s="345">
        <v>9011</v>
      </c>
      <c r="D23" s="345">
        <v>8747</v>
      </c>
      <c r="E23" s="107">
        <f t="shared" si="4"/>
        <v>8.6527713203216963E-2</v>
      </c>
      <c r="F23" s="211">
        <f t="shared" si="1"/>
        <v>-2.929752524692043E-2</v>
      </c>
      <c r="G23" s="29"/>
      <c r="H23" s="346">
        <v>26666</v>
      </c>
      <c r="I23" s="346">
        <v>26209</v>
      </c>
      <c r="J23" s="27">
        <f t="shared" si="5"/>
        <v>8.7712135257875481E-2</v>
      </c>
      <c r="K23" s="102">
        <f t="shared" si="3"/>
        <v>-1.7137928448211204E-2</v>
      </c>
    </row>
    <row r="24" spans="1:11" s="36" customFormat="1" ht="15" customHeight="1" x14ac:dyDescent="0.25">
      <c r="A24" s="821"/>
      <c r="B24" s="293" t="s">
        <v>61</v>
      </c>
      <c r="C24" s="345">
        <v>18663</v>
      </c>
      <c r="D24" s="345">
        <v>19536</v>
      </c>
      <c r="E24" s="107">
        <f t="shared" si="4"/>
        <v>0.19325544816943485</v>
      </c>
      <c r="F24" s="211">
        <f t="shared" si="1"/>
        <v>4.6777045491078605E-2</v>
      </c>
      <c r="G24" s="29"/>
      <c r="H24" s="346">
        <v>52163</v>
      </c>
      <c r="I24" s="346">
        <v>54004</v>
      </c>
      <c r="J24" s="27">
        <f t="shared" si="5"/>
        <v>0.1807320444300167</v>
      </c>
      <c r="K24" s="102">
        <f t="shared" si="3"/>
        <v>3.5293215497574908E-2</v>
      </c>
    </row>
    <row r="25" spans="1:11" s="36" customFormat="1" ht="15" customHeight="1" x14ac:dyDescent="0.25">
      <c r="A25" s="821"/>
      <c r="B25" s="293" t="s">
        <v>62</v>
      </c>
      <c r="C25" s="345">
        <v>7826</v>
      </c>
      <c r="D25" s="345">
        <v>7383</v>
      </c>
      <c r="E25" s="107">
        <f t="shared" si="4"/>
        <v>7.3034652632828503E-2</v>
      </c>
      <c r="F25" s="211">
        <f t="shared" si="1"/>
        <v>-5.660618451316126E-2</v>
      </c>
      <c r="G25" s="29"/>
      <c r="H25" s="346">
        <v>21143</v>
      </c>
      <c r="I25" s="346">
        <v>20159</v>
      </c>
      <c r="J25" s="27">
        <f t="shared" si="5"/>
        <v>6.7464952293620969E-2</v>
      </c>
      <c r="K25" s="102">
        <f t="shared" si="3"/>
        <v>-4.6540226079553514E-2</v>
      </c>
    </row>
    <row r="26" spans="1:11" s="37" customFormat="1" ht="15" customHeight="1" x14ac:dyDescent="0.25">
      <c r="A26" s="821"/>
      <c r="B26" s="294" t="s">
        <v>104</v>
      </c>
      <c r="C26" s="347">
        <v>106881</v>
      </c>
      <c r="D26" s="347">
        <v>101089</v>
      </c>
      <c r="E26" s="412">
        <f t="shared" si="4"/>
        <v>1</v>
      </c>
      <c r="F26" s="401">
        <f t="shared" si="1"/>
        <v>-5.4191109738868461E-2</v>
      </c>
      <c r="G26" s="204"/>
      <c r="H26" s="348">
        <v>303610</v>
      </c>
      <c r="I26" s="348">
        <v>298807</v>
      </c>
      <c r="J26" s="16">
        <f t="shared" si="5"/>
        <v>1</v>
      </c>
      <c r="K26" s="151">
        <f t="shared" si="3"/>
        <v>-1.5819637034353282E-2</v>
      </c>
    </row>
    <row r="27" spans="1:11" s="36" customFormat="1" ht="15" customHeight="1" x14ac:dyDescent="0.25">
      <c r="A27" s="821" t="s">
        <v>63</v>
      </c>
      <c r="B27" s="292" t="s">
        <v>179</v>
      </c>
      <c r="C27" s="349">
        <v>5652</v>
      </c>
      <c r="D27" s="349">
        <v>4528</v>
      </c>
      <c r="E27" s="201">
        <f>D27/D$34</f>
        <v>7.5217196298941844E-2</v>
      </c>
      <c r="F27" s="407">
        <f t="shared" si="1"/>
        <v>-0.19886765746638357</v>
      </c>
      <c r="G27" s="214"/>
      <c r="H27" s="350">
        <v>15533</v>
      </c>
      <c r="I27" s="350">
        <v>12958</v>
      </c>
      <c r="J27" s="195">
        <f>I27/I$34</f>
        <v>7.6818192596808235E-2</v>
      </c>
      <c r="K27" s="398">
        <f t="shared" si="3"/>
        <v>-0.16577608961565699</v>
      </c>
    </row>
    <row r="28" spans="1:11" s="36" customFormat="1" ht="15" customHeight="1" x14ac:dyDescent="0.25">
      <c r="A28" s="821"/>
      <c r="B28" s="293" t="s">
        <v>64</v>
      </c>
      <c r="C28" s="351">
        <v>13952</v>
      </c>
      <c r="D28" s="351">
        <v>12960</v>
      </c>
      <c r="E28" s="107">
        <f t="shared" ref="E28:E34" si="6">D28/D$34</f>
        <v>0.21528596820545193</v>
      </c>
      <c r="F28" s="211">
        <f t="shared" si="1"/>
        <v>-7.1100917431192664E-2</v>
      </c>
      <c r="G28" s="29"/>
      <c r="H28" s="352">
        <v>36484</v>
      </c>
      <c r="I28" s="352">
        <v>35555</v>
      </c>
      <c r="J28" s="27">
        <f t="shared" ref="J28:J34" si="7">I28/I$34</f>
        <v>0.21077873420122833</v>
      </c>
      <c r="K28" s="102">
        <f t="shared" si="3"/>
        <v>-2.5463216752549062E-2</v>
      </c>
    </row>
    <row r="29" spans="1:11" s="36" customFormat="1" ht="15" customHeight="1" x14ac:dyDescent="0.25">
      <c r="A29" s="821"/>
      <c r="B29" s="293" t="s">
        <v>65</v>
      </c>
      <c r="C29" s="351">
        <v>4685</v>
      </c>
      <c r="D29" s="351">
        <v>4871</v>
      </c>
      <c r="E29" s="107">
        <f t="shared" si="6"/>
        <v>8.0914965364873165E-2</v>
      </c>
      <c r="F29" s="211">
        <f t="shared" si="1"/>
        <v>3.9701173959445037E-2</v>
      </c>
      <c r="G29" s="29"/>
      <c r="H29" s="352">
        <v>13942</v>
      </c>
      <c r="I29" s="352">
        <v>13489</v>
      </c>
      <c r="J29" s="27">
        <f t="shared" si="7"/>
        <v>7.9966090441298529E-2</v>
      </c>
      <c r="K29" s="102">
        <f t="shared" si="3"/>
        <v>-3.2491751542103001E-2</v>
      </c>
    </row>
    <row r="30" spans="1:11" s="36" customFormat="1" ht="15" customHeight="1" x14ac:dyDescent="0.25">
      <c r="A30" s="821"/>
      <c r="B30" s="293" t="s">
        <v>66</v>
      </c>
      <c r="C30" s="351">
        <v>13044</v>
      </c>
      <c r="D30" s="351">
        <v>13149</v>
      </c>
      <c r="E30" s="107">
        <f t="shared" si="6"/>
        <v>0.21842555524178142</v>
      </c>
      <c r="F30" s="211">
        <f t="shared" si="1"/>
        <v>8.049678012879485E-3</v>
      </c>
      <c r="G30" s="29"/>
      <c r="H30" s="352">
        <v>37284</v>
      </c>
      <c r="I30" s="352">
        <v>37153</v>
      </c>
      <c r="J30" s="27">
        <f t="shared" si="7"/>
        <v>0.22025206895734034</v>
      </c>
      <c r="K30" s="102">
        <f t="shared" si="3"/>
        <v>-3.5135715052033042E-3</v>
      </c>
    </row>
    <row r="31" spans="1:11" s="36" customFormat="1" ht="15" customHeight="1" x14ac:dyDescent="0.25">
      <c r="A31" s="821"/>
      <c r="B31" s="293" t="s">
        <v>67</v>
      </c>
      <c r="C31" s="351">
        <v>14227</v>
      </c>
      <c r="D31" s="351">
        <v>14841</v>
      </c>
      <c r="E31" s="107">
        <f t="shared" si="6"/>
        <v>0.24653233442415987</v>
      </c>
      <c r="F31" s="211">
        <f t="shared" si="1"/>
        <v>4.315737681872496E-2</v>
      </c>
      <c r="G31" s="29"/>
      <c r="H31" s="352">
        <v>42786</v>
      </c>
      <c r="I31" s="352">
        <v>43918</v>
      </c>
      <c r="J31" s="27">
        <f t="shared" si="7"/>
        <v>0.26035664319081836</v>
      </c>
      <c r="K31" s="102">
        <f t="shared" si="3"/>
        <v>2.6457252372271305E-2</v>
      </c>
    </row>
    <row r="32" spans="1:11" s="36" customFormat="1" ht="15" customHeight="1" x14ac:dyDescent="0.25">
      <c r="A32" s="821"/>
      <c r="B32" s="293" t="s">
        <v>68</v>
      </c>
      <c r="C32" s="351">
        <v>5005</v>
      </c>
      <c r="D32" s="351">
        <v>4938</v>
      </c>
      <c r="E32" s="107">
        <f t="shared" si="6"/>
        <v>8.2027940663466165E-2</v>
      </c>
      <c r="F32" s="211">
        <f t="shared" si="1"/>
        <v>-1.3386613386613387E-2</v>
      </c>
      <c r="G32" s="29"/>
      <c r="H32" s="352">
        <v>13971</v>
      </c>
      <c r="I32" s="352">
        <v>13442</v>
      </c>
      <c r="J32" s="27">
        <f t="shared" si="7"/>
        <v>7.9687462948471705E-2</v>
      </c>
      <c r="K32" s="102">
        <f t="shared" si="3"/>
        <v>-3.7864147161978383E-2</v>
      </c>
    </row>
    <row r="33" spans="1:11" s="36" customFormat="1" ht="15" customHeight="1" x14ac:dyDescent="0.25">
      <c r="A33" s="821"/>
      <c r="B33" s="293" t="s">
        <v>69</v>
      </c>
      <c r="C33" s="351">
        <v>4863</v>
      </c>
      <c r="D33" s="351">
        <v>4912</v>
      </c>
      <c r="E33" s="107">
        <f t="shared" si="6"/>
        <v>8.1596039801325598E-2</v>
      </c>
      <c r="F33" s="211">
        <f t="shared" si="1"/>
        <v>1.0076084721365413E-2</v>
      </c>
      <c r="G33" s="29"/>
      <c r="H33" s="352">
        <v>12011</v>
      </c>
      <c r="I33" s="352">
        <v>12169</v>
      </c>
      <c r="J33" s="27">
        <f t="shared" si="7"/>
        <v>7.2140807664034523E-2</v>
      </c>
      <c r="K33" s="102">
        <f t="shared" si="3"/>
        <v>1.3154608275747232E-2</v>
      </c>
    </row>
    <row r="34" spans="1:11" s="37" customFormat="1" ht="15" customHeight="1" x14ac:dyDescent="0.25">
      <c r="A34" s="821"/>
      <c r="B34" s="294" t="s">
        <v>105</v>
      </c>
      <c r="C34" s="353">
        <v>61428</v>
      </c>
      <c r="D34" s="353">
        <v>60199</v>
      </c>
      <c r="E34" s="412">
        <f t="shared" si="6"/>
        <v>1</v>
      </c>
      <c r="F34" s="401">
        <f t="shared" si="1"/>
        <v>-2.0007162857328904E-2</v>
      </c>
      <c r="G34" s="204"/>
      <c r="H34" s="354">
        <v>172010</v>
      </c>
      <c r="I34" s="354">
        <v>168684</v>
      </c>
      <c r="J34" s="16">
        <f t="shared" si="7"/>
        <v>1</v>
      </c>
      <c r="K34" s="151">
        <f t="shared" si="3"/>
        <v>-1.9336085111330736E-2</v>
      </c>
    </row>
    <row r="35" spans="1:11" s="36" customFormat="1" ht="15" customHeight="1" x14ac:dyDescent="0.25">
      <c r="A35" s="821" t="s">
        <v>70</v>
      </c>
      <c r="B35" s="292" t="s">
        <v>232</v>
      </c>
      <c r="C35" s="355">
        <v>12264</v>
      </c>
      <c r="D35" s="355">
        <v>12073</v>
      </c>
      <c r="E35" s="201">
        <f>D35/D$40</f>
        <v>0.36255255255255253</v>
      </c>
      <c r="F35" s="407">
        <f t="shared" si="1"/>
        <v>-1.5574037834311806E-2</v>
      </c>
      <c r="G35" s="214"/>
      <c r="H35" s="356">
        <v>34937</v>
      </c>
      <c r="I35" s="356">
        <v>34547</v>
      </c>
      <c r="J35" s="195">
        <f>I35/I$40</f>
        <v>0.35018346949946277</v>
      </c>
      <c r="K35" s="398">
        <f t="shared" si="3"/>
        <v>-1.1162950453673756E-2</v>
      </c>
    </row>
    <row r="36" spans="1:11" s="36" customFormat="1" ht="15" customHeight="1" x14ac:dyDescent="0.25">
      <c r="A36" s="821"/>
      <c r="B36" s="293" t="s">
        <v>71</v>
      </c>
      <c r="C36" s="357">
        <v>7730</v>
      </c>
      <c r="D36" s="357">
        <v>6684</v>
      </c>
      <c r="E36" s="107">
        <f t="shared" ref="E36:E40" si="8">D36/D$40</f>
        <v>0.20072072072072072</v>
      </c>
      <c r="F36" s="211">
        <f t="shared" si="1"/>
        <v>-0.13531694695989652</v>
      </c>
      <c r="G36" s="29"/>
      <c r="H36" s="358">
        <v>20164</v>
      </c>
      <c r="I36" s="358">
        <v>19295</v>
      </c>
      <c r="J36" s="27">
        <f t="shared" ref="J36:J40" si="9">I36/I$40</f>
        <v>0.19558254100188538</v>
      </c>
      <c r="K36" s="102">
        <f t="shared" si="3"/>
        <v>-4.3096607815909543E-2</v>
      </c>
    </row>
    <row r="37" spans="1:11" s="36" customFormat="1" ht="15" customHeight="1" x14ac:dyDescent="0.25">
      <c r="A37" s="821"/>
      <c r="B37" s="293" t="s">
        <v>72</v>
      </c>
      <c r="C37" s="357">
        <v>6100</v>
      </c>
      <c r="D37" s="357">
        <v>3870</v>
      </c>
      <c r="E37" s="107">
        <f t="shared" si="8"/>
        <v>0.11621621621621622</v>
      </c>
      <c r="F37" s="211">
        <f t="shared" si="1"/>
        <v>-0.36557377049180328</v>
      </c>
      <c r="G37" s="29"/>
      <c r="H37" s="358">
        <v>17310</v>
      </c>
      <c r="I37" s="358">
        <v>15455</v>
      </c>
      <c r="J37" s="27">
        <f t="shared" si="9"/>
        <v>0.15665862509376205</v>
      </c>
      <c r="K37" s="102">
        <f t="shared" si="3"/>
        <v>-0.10716348931253611</v>
      </c>
    </row>
    <row r="38" spans="1:11" s="36" customFormat="1" ht="15" customHeight="1" x14ac:dyDescent="0.25">
      <c r="A38" s="821"/>
      <c r="B38" s="293" t="s">
        <v>92</v>
      </c>
      <c r="C38" s="36">
        <v>0</v>
      </c>
      <c r="D38" s="36">
        <v>3073</v>
      </c>
      <c r="E38" s="107">
        <f t="shared" si="8"/>
        <v>9.2282282282282288E-2</v>
      </c>
      <c r="F38" s="211" t="s">
        <v>256</v>
      </c>
      <c r="G38" s="29"/>
      <c r="H38" s="358">
        <v>0</v>
      </c>
      <c r="I38" s="358">
        <v>9415</v>
      </c>
      <c r="J38" s="27">
        <f t="shared" ref="J38" si="10">I38/I$40</f>
        <v>9.5434549029943028E-2</v>
      </c>
      <c r="K38" s="102" t="s">
        <v>256</v>
      </c>
    </row>
    <row r="39" spans="1:11" s="36" customFormat="1" ht="15" customHeight="1" x14ac:dyDescent="0.25">
      <c r="A39" s="821"/>
      <c r="B39" s="293" t="s">
        <v>73</v>
      </c>
      <c r="C39" s="357">
        <v>6655</v>
      </c>
      <c r="D39" s="357">
        <v>7599</v>
      </c>
      <c r="E39" s="107">
        <f t="shared" si="8"/>
        <v>0.2281981981981982</v>
      </c>
      <c r="F39" s="211">
        <f t="shared" si="1"/>
        <v>0.14184823441021788</v>
      </c>
      <c r="G39" s="29"/>
      <c r="H39" s="358">
        <v>18608</v>
      </c>
      <c r="I39" s="358">
        <v>19942</v>
      </c>
      <c r="J39" s="27">
        <f t="shared" si="9"/>
        <v>0.2021408153749468</v>
      </c>
      <c r="K39" s="102">
        <f t="shared" si="3"/>
        <v>7.1689595872742901E-2</v>
      </c>
    </row>
    <row r="40" spans="1:11" s="37" customFormat="1" ht="15" customHeight="1" x14ac:dyDescent="0.25">
      <c r="A40" s="821"/>
      <c r="B40" s="294" t="s">
        <v>106</v>
      </c>
      <c r="C40" s="359">
        <v>32749</v>
      </c>
      <c r="D40" s="359">
        <v>33300</v>
      </c>
      <c r="E40" s="412">
        <f t="shared" si="8"/>
        <v>1</v>
      </c>
      <c r="F40" s="401">
        <f t="shared" si="1"/>
        <v>1.6824941219579222E-2</v>
      </c>
      <c r="G40" s="204"/>
      <c r="H40" s="360">
        <v>91020</v>
      </c>
      <c r="I40" s="360">
        <v>98654</v>
      </c>
      <c r="J40" s="16">
        <f t="shared" si="9"/>
        <v>1</v>
      </c>
      <c r="K40" s="151">
        <f t="shared" si="3"/>
        <v>8.3871676554603383E-2</v>
      </c>
    </row>
    <row r="41" spans="1:11" s="36" customFormat="1" ht="15" customHeight="1" x14ac:dyDescent="0.25">
      <c r="A41" s="821" t="s">
        <v>74</v>
      </c>
      <c r="B41" s="310" t="s">
        <v>156</v>
      </c>
      <c r="C41" s="361">
        <v>6734</v>
      </c>
      <c r="D41" s="361">
        <v>6210</v>
      </c>
      <c r="E41" s="201">
        <f>D41/D$44</f>
        <v>0.26575940428809858</v>
      </c>
      <c r="F41" s="407">
        <f t="shared" si="1"/>
        <v>-7.7814077814077814E-2</v>
      </c>
      <c r="G41" s="214"/>
      <c r="H41" s="362">
        <v>17547</v>
      </c>
      <c r="I41" s="362">
        <v>17162</v>
      </c>
      <c r="J41" s="195">
        <f>I41/I$44</f>
        <v>0.25996334277534572</v>
      </c>
      <c r="K41" s="398">
        <f t="shared" si="3"/>
        <v>-2.1941072548013904E-2</v>
      </c>
    </row>
    <row r="42" spans="1:11" s="36" customFormat="1" ht="15" customHeight="1" x14ac:dyDescent="0.25">
      <c r="A42" s="821"/>
      <c r="B42" s="293" t="s">
        <v>75</v>
      </c>
      <c r="C42" s="363">
        <v>8403</v>
      </c>
      <c r="D42" s="363">
        <v>8515</v>
      </c>
      <c r="E42" s="107">
        <f t="shared" ref="E42:E44" si="11">D42/D$44</f>
        <v>0.36440279025976807</v>
      </c>
      <c r="F42" s="211">
        <f t="shared" si="1"/>
        <v>1.3328573128644532E-2</v>
      </c>
      <c r="G42" s="29"/>
      <c r="H42" s="364">
        <v>23162</v>
      </c>
      <c r="I42" s="364">
        <v>23903</v>
      </c>
      <c r="J42" s="27">
        <f t="shared" ref="J42:J44" si="12">I42/I$44</f>
        <v>0.3620734053349895</v>
      </c>
      <c r="K42" s="102">
        <f t="shared" si="3"/>
        <v>3.1992055953717298E-2</v>
      </c>
    </row>
    <row r="43" spans="1:11" s="36" customFormat="1" ht="15" customHeight="1" x14ac:dyDescent="0.25">
      <c r="A43" s="821"/>
      <c r="B43" s="293" t="s">
        <v>76</v>
      </c>
      <c r="C43" s="363">
        <v>9764</v>
      </c>
      <c r="D43" s="363">
        <v>8641</v>
      </c>
      <c r="E43" s="107">
        <f t="shared" si="11"/>
        <v>0.36979501005691789</v>
      </c>
      <c r="F43" s="211">
        <f t="shared" si="1"/>
        <v>-0.11501433838590741</v>
      </c>
      <c r="G43" s="29"/>
      <c r="H43" s="364">
        <v>25767</v>
      </c>
      <c r="I43" s="364">
        <v>24952</v>
      </c>
      <c r="J43" s="27">
        <f t="shared" si="12"/>
        <v>0.37796325188966479</v>
      </c>
      <c r="K43" s="102">
        <f t="shared" si="3"/>
        <v>-3.1629603756743119E-2</v>
      </c>
    </row>
    <row r="44" spans="1:11" s="37" customFormat="1" ht="15" customHeight="1" x14ac:dyDescent="0.25">
      <c r="A44" s="821"/>
      <c r="B44" s="294" t="s">
        <v>107</v>
      </c>
      <c r="C44" s="365">
        <v>24901</v>
      </c>
      <c r="D44" s="365">
        <v>23367</v>
      </c>
      <c r="E44" s="412">
        <f t="shared" si="11"/>
        <v>1</v>
      </c>
      <c r="F44" s="401">
        <f t="shared" si="1"/>
        <v>-6.1603951648528173E-2</v>
      </c>
      <c r="G44" s="204"/>
      <c r="H44" s="366">
        <v>66476</v>
      </c>
      <c r="I44" s="366">
        <v>66017</v>
      </c>
      <c r="J44" s="16">
        <f t="shared" si="12"/>
        <v>1</v>
      </c>
      <c r="K44" s="151">
        <f t="shared" si="3"/>
        <v>-6.9047475780732899E-3</v>
      </c>
    </row>
    <row r="45" spans="1:11" s="36" customFormat="1" ht="15" customHeight="1" x14ac:dyDescent="0.25">
      <c r="A45" s="821" t="s">
        <v>77</v>
      </c>
      <c r="B45" s="292" t="s">
        <v>78</v>
      </c>
      <c r="C45" s="367">
        <v>11066</v>
      </c>
      <c r="D45" s="367">
        <v>7994</v>
      </c>
      <c r="E45" s="201">
        <f>D45/D$46</f>
        <v>1</v>
      </c>
      <c r="F45" s="407">
        <f t="shared" si="1"/>
        <v>-0.27760708476414242</v>
      </c>
      <c r="G45" s="214"/>
      <c r="H45" s="368">
        <v>23399</v>
      </c>
      <c r="I45" s="368">
        <v>20702</v>
      </c>
      <c r="J45" s="195">
        <f>I45/I$46</f>
        <v>1</v>
      </c>
      <c r="K45" s="398">
        <f t="shared" si="3"/>
        <v>-0.11526133595452798</v>
      </c>
    </row>
    <row r="46" spans="1:11" s="37" customFormat="1" ht="15" customHeight="1" x14ac:dyDescent="0.25">
      <c r="A46" s="821"/>
      <c r="B46" s="294" t="s">
        <v>108</v>
      </c>
      <c r="C46" s="369">
        <v>11066</v>
      </c>
      <c r="D46" s="369">
        <v>7994</v>
      </c>
      <c r="E46" s="412">
        <f>D46/D$46</f>
        <v>1</v>
      </c>
      <c r="F46" s="401">
        <f t="shared" si="1"/>
        <v>-0.27760708476414242</v>
      </c>
      <c r="G46" s="204"/>
      <c r="H46" s="370">
        <v>23399</v>
      </c>
      <c r="I46" s="370">
        <v>20702</v>
      </c>
      <c r="J46" s="16">
        <f>I46/I$46</f>
        <v>1</v>
      </c>
      <c r="K46" s="151">
        <f t="shared" si="3"/>
        <v>-0.11526133595452798</v>
      </c>
    </row>
    <row r="47" spans="1:11" s="36" customFormat="1" ht="15" customHeight="1" x14ac:dyDescent="0.25">
      <c r="A47" s="821" t="s">
        <v>79</v>
      </c>
      <c r="B47" s="141" t="s">
        <v>222</v>
      </c>
      <c r="C47" s="371">
        <v>7</v>
      </c>
      <c r="D47" s="371">
        <v>6</v>
      </c>
      <c r="E47" s="201">
        <f>D47/D$49</f>
        <v>1.9053667831057479E-3</v>
      </c>
      <c r="F47" s="407">
        <f t="shared" si="1"/>
        <v>-0.14285714285714285</v>
      </c>
      <c r="G47" s="28"/>
      <c r="H47" s="372">
        <v>11</v>
      </c>
      <c r="I47" s="372">
        <v>14</v>
      </c>
      <c r="J47" s="195">
        <f>I47/I$49</f>
        <v>1.7410769804750653E-3</v>
      </c>
      <c r="K47" s="398">
        <f t="shared" si="3"/>
        <v>0.27272727272727271</v>
      </c>
    </row>
    <row r="48" spans="1:11" s="36" customFormat="1" ht="15" customHeight="1" x14ac:dyDescent="0.25">
      <c r="A48" s="821"/>
      <c r="B48" s="141" t="s">
        <v>223</v>
      </c>
      <c r="C48" s="373">
        <v>3513</v>
      </c>
      <c r="D48" s="373">
        <v>3143</v>
      </c>
      <c r="E48" s="107">
        <f t="shared" ref="E48:E49" si="13">D48/D$49</f>
        <v>0.99809463321689429</v>
      </c>
      <c r="F48" s="211">
        <f t="shared" si="1"/>
        <v>-0.10532308568175348</v>
      </c>
      <c r="G48" s="29"/>
      <c r="H48" s="374">
        <v>7954</v>
      </c>
      <c r="I48" s="374">
        <v>8027</v>
      </c>
      <c r="J48" s="27">
        <f t="shared" ref="J48:J49" si="14">I48/I$49</f>
        <v>0.9982589230195249</v>
      </c>
      <c r="K48" s="102">
        <f t="shared" si="3"/>
        <v>9.1777721900930358E-3</v>
      </c>
    </row>
    <row r="49" spans="1:11" s="37" customFormat="1" ht="15" customHeight="1" x14ac:dyDescent="0.25">
      <c r="A49" s="821"/>
      <c r="B49" s="294" t="s">
        <v>109</v>
      </c>
      <c r="C49" s="332">
        <v>3520</v>
      </c>
      <c r="D49" s="332">
        <v>3149</v>
      </c>
      <c r="E49" s="412">
        <f t="shared" si="13"/>
        <v>1</v>
      </c>
      <c r="F49" s="401">
        <f t="shared" si="1"/>
        <v>-0.10539772727272727</v>
      </c>
      <c r="G49" s="204"/>
      <c r="H49" s="375">
        <v>7964</v>
      </c>
      <c r="I49" s="375">
        <v>8041</v>
      </c>
      <c r="J49" s="16">
        <f t="shared" si="14"/>
        <v>1</v>
      </c>
      <c r="K49" s="151">
        <f t="shared" si="3"/>
        <v>9.6685082872928173E-3</v>
      </c>
    </row>
    <row r="50" spans="1:11" s="36" customFormat="1" ht="15" customHeight="1" x14ac:dyDescent="0.25">
      <c r="A50" s="832" t="s">
        <v>80</v>
      </c>
      <c r="B50" s="141" t="s">
        <v>81</v>
      </c>
      <c r="C50" s="112">
        <v>5467</v>
      </c>
      <c r="D50" s="112">
        <v>6760</v>
      </c>
      <c r="E50" s="201">
        <f>D50/D$52</f>
        <v>0.61454545454545451</v>
      </c>
      <c r="F50" s="407">
        <f t="shared" si="1"/>
        <v>0.23650996890433509</v>
      </c>
      <c r="G50" s="29"/>
      <c r="H50" s="376">
        <v>17388</v>
      </c>
      <c r="I50" s="376">
        <v>17883</v>
      </c>
      <c r="J50" s="195">
        <f>I50/I$52</f>
        <v>0.61042463134898961</v>
      </c>
      <c r="K50" s="398">
        <f t="shared" si="3"/>
        <v>2.8467908902691512E-2</v>
      </c>
    </row>
    <row r="51" spans="1:11" s="36" customFormat="1" ht="15" customHeight="1" x14ac:dyDescent="0.25">
      <c r="A51" s="832"/>
      <c r="B51" s="141" t="s">
        <v>82</v>
      </c>
      <c r="C51" s="112">
        <v>4455</v>
      </c>
      <c r="D51" s="112">
        <v>4240</v>
      </c>
      <c r="E51" s="107">
        <f t="shared" ref="E51:E52" si="15">D51/D$52</f>
        <v>0.38545454545454544</v>
      </c>
      <c r="F51" s="211">
        <f t="shared" si="1"/>
        <v>-4.8260381593714929E-2</v>
      </c>
      <c r="G51" s="29"/>
      <c r="H51" s="376">
        <v>11531</v>
      </c>
      <c r="I51" s="376">
        <v>11412</v>
      </c>
      <c r="J51" s="27">
        <f t="shared" ref="J51:J52" si="16">I51/I$52</f>
        <v>0.3895412342981977</v>
      </c>
      <c r="K51" s="102">
        <f t="shared" si="3"/>
        <v>-1.032000693781979E-2</v>
      </c>
    </row>
    <row r="52" spans="1:11" s="37" customFormat="1" ht="15" customHeight="1" x14ac:dyDescent="0.25">
      <c r="A52" s="832"/>
      <c r="B52" s="294" t="s">
        <v>110</v>
      </c>
      <c r="C52" s="333">
        <v>9922</v>
      </c>
      <c r="D52" s="333">
        <v>11000</v>
      </c>
      <c r="E52" s="412">
        <f t="shared" si="15"/>
        <v>1</v>
      </c>
      <c r="F52" s="401">
        <f t="shared" si="1"/>
        <v>0.10864745011086474</v>
      </c>
      <c r="G52" s="204"/>
      <c r="H52" s="377">
        <v>28919</v>
      </c>
      <c r="I52" s="377">
        <v>29296</v>
      </c>
      <c r="J52" s="16">
        <f t="shared" si="16"/>
        <v>1</v>
      </c>
      <c r="K52" s="151">
        <f t="shared" si="3"/>
        <v>1.3036412047442858E-2</v>
      </c>
    </row>
    <row r="53" spans="1:11" s="36" customFormat="1" ht="15" customHeight="1" x14ac:dyDescent="0.25">
      <c r="A53" s="821" t="s">
        <v>83</v>
      </c>
      <c r="B53" s="141" t="s">
        <v>144</v>
      </c>
      <c r="C53" s="378">
        <v>9109</v>
      </c>
      <c r="D53" s="378">
        <v>8944</v>
      </c>
      <c r="E53" s="201">
        <f>D53/D$54</f>
        <v>1</v>
      </c>
      <c r="F53" s="407">
        <f t="shared" si="1"/>
        <v>-1.8113953233066197E-2</v>
      </c>
      <c r="G53" s="29"/>
      <c r="H53" s="379">
        <v>24908</v>
      </c>
      <c r="I53" s="379">
        <v>24928</v>
      </c>
      <c r="J53" s="195">
        <f>I53/I$54</f>
        <v>1</v>
      </c>
      <c r="K53" s="398">
        <f t="shared" si="3"/>
        <v>8.0295487393608478E-4</v>
      </c>
    </row>
    <row r="54" spans="1:11" s="37" customFormat="1" ht="15" customHeight="1" x14ac:dyDescent="0.25">
      <c r="A54" s="821"/>
      <c r="B54" s="144" t="s">
        <v>111</v>
      </c>
      <c r="C54" s="380">
        <v>9109</v>
      </c>
      <c r="D54" s="380">
        <v>8944</v>
      </c>
      <c r="E54" s="412">
        <f>D54/D$54</f>
        <v>1</v>
      </c>
      <c r="F54" s="401">
        <f t="shared" si="1"/>
        <v>-1.8113953233066197E-2</v>
      </c>
      <c r="G54" s="204"/>
      <c r="H54" s="381">
        <v>24908</v>
      </c>
      <c r="I54" s="381">
        <v>24928</v>
      </c>
      <c r="J54" s="16">
        <f>I54/I$54</f>
        <v>1</v>
      </c>
      <c r="K54" s="151">
        <f t="shared" si="3"/>
        <v>8.0295487393608478E-4</v>
      </c>
    </row>
    <row r="55" spans="1:11" s="37" customFormat="1" ht="15" customHeight="1" x14ac:dyDescent="0.25">
      <c r="A55" s="207" t="s">
        <v>121</v>
      </c>
      <c r="B55" s="192"/>
      <c r="C55" s="382">
        <v>372948</v>
      </c>
      <c r="D55" s="382">
        <v>360012</v>
      </c>
      <c r="E55" s="412">
        <f>D55/D$55</f>
        <v>1</v>
      </c>
      <c r="F55" s="401">
        <f t="shared" si="1"/>
        <v>-3.4685800701438271E-2</v>
      </c>
      <c r="G55" s="204"/>
      <c r="H55" s="383">
        <v>1021069</v>
      </c>
      <c r="I55" s="383">
        <v>1017582</v>
      </c>
      <c r="J55" s="16">
        <f>I55/I$55</f>
        <v>1</v>
      </c>
      <c r="K55" s="151">
        <f t="shared" si="3"/>
        <v>-3.4150483463899111E-3</v>
      </c>
    </row>
    <row r="56" spans="1:11" s="37" customFormat="1" ht="15" customHeight="1" x14ac:dyDescent="0.25">
      <c r="A56" s="139"/>
      <c r="C56" s="382"/>
      <c r="D56" s="382"/>
      <c r="E56" s="412"/>
      <c r="F56" s="401"/>
      <c r="G56" s="204"/>
      <c r="H56" s="383"/>
      <c r="I56" s="383"/>
      <c r="J56" s="16"/>
      <c r="K56" s="151"/>
    </row>
    <row r="57" spans="1:11" ht="15" customHeight="1" x14ac:dyDescent="0.25">
      <c r="A57" s="223" t="s">
        <v>224</v>
      </c>
      <c r="C57" s="34"/>
      <c r="D57" s="740"/>
      <c r="E57" s="741"/>
      <c r="F57" s="742"/>
      <c r="G57" s="740"/>
      <c r="H57" s="740"/>
      <c r="I57" s="740"/>
      <c r="J57" s="35"/>
      <c r="K57" s="735"/>
    </row>
    <row r="58" spans="1:11" ht="15" customHeight="1" x14ac:dyDescent="0.25">
      <c r="A58" s="191"/>
      <c r="B58" s="800" t="s">
        <v>246</v>
      </c>
      <c r="C58" s="788" t="s">
        <v>94</v>
      </c>
      <c r="D58" s="788"/>
      <c r="E58" s="788"/>
      <c r="F58" s="788"/>
      <c r="G58" s="607"/>
      <c r="H58" s="788" t="s">
        <v>95</v>
      </c>
      <c r="I58" s="788"/>
      <c r="J58" s="788"/>
      <c r="K58" s="788"/>
    </row>
    <row r="59" spans="1:11" ht="15" customHeight="1" x14ac:dyDescent="0.25">
      <c r="A59" s="36"/>
      <c r="B59" s="801"/>
      <c r="C59" s="10">
        <v>2020</v>
      </c>
      <c r="D59" s="824">
        <v>2021</v>
      </c>
      <c r="E59" s="824"/>
      <c r="F59" s="828" t="s">
        <v>270</v>
      </c>
      <c r="G59" s="608"/>
      <c r="H59" s="608">
        <v>2020</v>
      </c>
      <c r="I59" s="789">
        <v>2021</v>
      </c>
      <c r="J59" s="789"/>
      <c r="K59" s="803" t="s">
        <v>270</v>
      </c>
    </row>
    <row r="60" spans="1:11" ht="15" customHeight="1" x14ac:dyDescent="0.25">
      <c r="A60" s="192" t="s">
        <v>245</v>
      </c>
      <c r="B60" s="833"/>
      <c r="C60" s="11" t="s">
        <v>116</v>
      </c>
      <c r="D60" s="657" t="s">
        <v>116</v>
      </c>
      <c r="E60" s="658" t="s">
        <v>98</v>
      </c>
      <c r="F60" s="829"/>
      <c r="G60" s="657"/>
      <c r="H60" s="657" t="s">
        <v>116</v>
      </c>
      <c r="I60" s="657" t="s">
        <v>116</v>
      </c>
      <c r="J60" s="12" t="s">
        <v>98</v>
      </c>
      <c r="K60" s="804"/>
    </row>
    <row r="61" spans="1:11" s="36" customFormat="1" ht="15" customHeight="1" x14ac:dyDescent="0.25">
      <c r="A61" s="817" t="s">
        <v>52</v>
      </c>
      <c r="B61" s="141" t="s">
        <v>180</v>
      </c>
      <c r="C61" s="96">
        <v>490</v>
      </c>
      <c r="D61" s="108">
        <v>436</v>
      </c>
      <c r="E61" s="201">
        <f>D61/D$105</f>
        <v>2.3699516225471545E-2</v>
      </c>
      <c r="F61" s="407">
        <f t="shared" ref="F61:F124" si="17">IF(ISERROR((D61-C61)/C61),".",(D61-C61)/C61)</f>
        <v>-0.11020408163265306</v>
      </c>
      <c r="G61" s="28"/>
      <c r="H61" s="109">
        <v>806</v>
      </c>
      <c r="I61" s="109">
        <v>790</v>
      </c>
      <c r="J61" s="195">
        <f>I61/I$105</f>
        <v>2.0371325425477049E-2</v>
      </c>
      <c r="K61" s="398">
        <f t="shared" ref="K61:K124" si="18">IF(ISERROR((I61-H61)/H61),".",(I61-H61)/H61)</f>
        <v>-1.9851116625310174E-2</v>
      </c>
    </row>
    <row r="62" spans="1:11" s="36" customFormat="1" ht="15" customHeight="1" x14ac:dyDescent="0.25">
      <c r="A62" s="818"/>
      <c r="B62" s="141" t="s">
        <v>181</v>
      </c>
      <c r="C62" s="96">
        <v>516</v>
      </c>
      <c r="D62" s="108">
        <v>882</v>
      </c>
      <c r="E62" s="107">
        <f t="shared" ref="E62:E105" si="19">D62/D$105</f>
        <v>4.7942599336848399E-2</v>
      </c>
      <c r="F62" s="211">
        <f t="shared" si="17"/>
        <v>0.70930232558139539</v>
      </c>
      <c r="G62" s="28"/>
      <c r="H62" s="109">
        <v>1513</v>
      </c>
      <c r="I62" s="109">
        <v>1604</v>
      </c>
      <c r="J62" s="27">
        <f t="shared" ref="J62:J105" si="20">I62/I$105</f>
        <v>4.1361526560082518E-2</v>
      </c>
      <c r="K62" s="102">
        <f t="shared" si="18"/>
        <v>6.014540647719762E-2</v>
      </c>
    </row>
    <row r="63" spans="1:11" s="36" customFormat="1" ht="15" customHeight="1" x14ac:dyDescent="0.25">
      <c r="A63" s="818"/>
      <c r="B63" s="141" t="s">
        <v>171</v>
      </c>
      <c r="C63" s="96">
        <v>200</v>
      </c>
      <c r="D63" s="108">
        <v>174</v>
      </c>
      <c r="E63" s="107">
        <f t="shared" si="19"/>
        <v>9.4580638147524054E-3</v>
      </c>
      <c r="F63" s="211">
        <f t="shared" si="17"/>
        <v>-0.13</v>
      </c>
      <c r="G63" s="28"/>
      <c r="H63" s="109">
        <v>321</v>
      </c>
      <c r="I63" s="109">
        <v>363</v>
      </c>
      <c r="J63" s="27">
        <f t="shared" si="20"/>
        <v>9.3604951005673027E-3</v>
      </c>
      <c r="K63" s="102">
        <f t="shared" si="18"/>
        <v>0.13084112149532709</v>
      </c>
    </row>
    <row r="64" spans="1:11" s="36" customFormat="1" ht="15" customHeight="1" x14ac:dyDescent="0.25">
      <c r="A64" s="818"/>
      <c r="B64" s="141" t="s">
        <v>182</v>
      </c>
      <c r="C64" s="96">
        <v>82</v>
      </c>
      <c r="D64" s="108">
        <v>64</v>
      </c>
      <c r="E64" s="107">
        <f t="shared" si="19"/>
        <v>3.4788280697939881E-3</v>
      </c>
      <c r="F64" s="211">
        <f t="shared" si="17"/>
        <v>-0.21951219512195122</v>
      </c>
      <c r="G64" s="28"/>
      <c r="H64" s="109">
        <v>151</v>
      </c>
      <c r="I64" s="109">
        <v>154</v>
      </c>
      <c r="J64" s="27">
        <f t="shared" si="20"/>
        <v>3.9711191335740073E-3</v>
      </c>
      <c r="K64" s="211">
        <f t="shared" si="18"/>
        <v>1.9867549668874173E-2</v>
      </c>
    </row>
    <row r="65" spans="1:11" s="36" customFormat="1" ht="15" customHeight="1" x14ac:dyDescent="0.25">
      <c r="A65" s="818"/>
      <c r="B65" s="141" t="s">
        <v>157</v>
      </c>
      <c r="C65" s="96">
        <v>1779</v>
      </c>
      <c r="D65" s="108">
        <v>1369</v>
      </c>
      <c r="E65" s="107">
        <f t="shared" si="19"/>
        <v>7.4414306680437026E-2</v>
      </c>
      <c r="F65" s="211">
        <f t="shared" si="17"/>
        <v>-0.23046655424395729</v>
      </c>
      <c r="G65" s="28"/>
      <c r="H65" s="109">
        <v>2791</v>
      </c>
      <c r="I65" s="109">
        <v>2931</v>
      </c>
      <c r="J65" s="27">
        <f t="shared" si="20"/>
        <v>7.558019597730789E-2</v>
      </c>
      <c r="K65" s="102">
        <f t="shared" si="18"/>
        <v>5.0161232533142246E-2</v>
      </c>
    </row>
    <row r="66" spans="1:11" s="36" customFormat="1" ht="15" customHeight="1" x14ac:dyDescent="0.25">
      <c r="A66" s="818"/>
      <c r="B66" s="141" t="s">
        <v>172</v>
      </c>
      <c r="C66" s="108">
        <v>148</v>
      </c>
      <c r="D66" s="108">
        <v>158</v>
      </c>
      <c r="E66" s="107">
        <f t="shared" si="19"/>
        <v>8.5883567973039088E-3</v>
      </c>
      <c r="F66" s="211">
        <f t="shared" si="17"/>
        <v>6.7567567567567571E-2</v>
      </c>
      <c r="G66" s="28"/>
      <c r="H66" s="109">
        <v>340</v>
      </c>
      <c r="I66" s="109">
        <v>369</v>
      </c>
      <c r="J66" s="27">
        <f t="shared" si="20"/>
        <v>9.5152140278494061E-3</v>
      </c>
      <c r="K66" s="102">
        <f t="shared" si="18"/>
        <v>8.5294117647058826E-2</v>
      </c>
    </row>
    <row r="67" spans="1:11" s="36" customFormat="1" ht="15" customHeight="1" x14ac:dyDescent="0.25">
      <c r="A67" s="818"/>
      <c r="B67" s="141" t="s">
        <v>233</v>
      </c>
      <c r="C67" s="108">
        <v>251</v>
      </c>
      <c r="D67" s="108">
        <v>364</v>
      </c>
      <c r="E67" s="107">
        <f t="shared" si="19"/>
        <v>1.9785834646953309E-2</v>
      </c>
      <c r="F67" s="211">
        <f t="shared" si="17"/>
        <v>0.45019920318725098</v>
      </c>
      <c r="G67" s="28"/>
      <c r="H67" s="109">
        <v>448</v>
      </c>
      <c r="I67" s="109">
        <v>576</v>
      </c>
      <c r="J67" s="27">
        <f t="shared" si="20"/>
        <v>1.4853017019082001E-2</v>
      </c>
      <c r="K67" s="102">
        <f t="shared" si="18"/>
        <v>0.2857142857142857</v>
      </c>
    </row>
    <row r="68" spans="1:11" s="36" customFormat="1" ht="15" customHeight="1" x14ac:dyDescent="0.25">
      <c r="A68" s="818"/>
      <c r="B68" s="141" t="s">
        <v>158</v>
      </c>
      <c r="C68" s="108">
        <v>254</v>
      </c>
      <c r="D68" s="108">
        <v>218</v>
      </c>
      <c r="E68" s="107">
        <f t="shared" si="19"/>
        <v>1.1849758112735772E-2</v>
      </c>
      <c r="F68" s="211">
        <f t="shared" si="17"/>
        <v>-0.14173228346456693</v>
      </c>
      <c r="G68" s="28"/>
      <c r="H68" s="109">
        <v>747</v>
      </c>
      <c r="I68" s="109">
        <v>688</v>
      </c>
      <c r="J68" s="27">
        <f t="shared" si="20"/>
        <v>1.774110366168128E-2</v>
      </c>
      <c r="K68" s="102">
        <f t="shared" si="18"/>
        <v>-7.8982597054886208E-2</v>
      </c>
    </row>
    <row r="69" spans="1:11" s="36" customFormat="1" ht="15" customHeight="1" x14ac:dyDescent="0.25">
      <c r="A69" s="818"/>
      <c r="B69" s="141" t="s">
        <v>252</v>
      </c>
      <c r="C69" s="108">
        <v>655</v>
      </c>
      <c r="D69" s="108">
        <v>358</v>
      </c>
      <c r="E69" s="107">
        <f t="shared" si="19"/>
        <v>1.945969451541012E-2</v>
      </c>
      <c r="F69" s="211">
        <f t="shared" si="17"/>
        <v>-0.45343511450381679</v>
      </c>
      <c r="G69" s="28"/>
      <c r="H69" s="109">
        <v>1105</v>
      </c>
      <c r="I69" s="109">
        <v>911</v>
      </c>
      <c r="J69" s="27">
        <f t="shared" si="20"/>
        <v>2.3491490458999485E-2</v>
      </c>
      <c r="K69" s="102">
        <f t="shared" si="18"/>
        <v>-0.17556561085972849</v>
      </c>
    </row>
    <row r="70" spans="1:11" s="36" customFormat="1" ht="15" customHeight="1" x14ac:dyDescent="0.25">
      <c r="A70" s="818"/>
      <c r="B70" s="141" t="s">
        <v>301</v>
      </c>
      <c r="C70" s="108">
        <v>279</v>
      </c>
      <c r="D70" s="108">
        <v>280</v>
      </c>
      <c r="E70" s="107">
        <f t="shared" si="19"/>
        <v>1.5219872805348698E-2</v>
      </c>
      <c r="F70" s="211">
        <f t="shared" si="17"/>
        <v>3.5842293906810036E-3</v>
      </c>
      <c r="G70" s="28"/>
      <c r="H70" s="109">
        <v>826</v>
      </c>
      <c r="I70" s="109">
        <v>845</v>
      </c>
      <c r="J70" s="27">
        <f t="shared" si="20"/>
        <v>2.1789582258896337E-2</v>
      </c>
      <c r="K70" s="102">
        <f t="shared" si="18"/>
        <v>2.3002421307506054E-2</v>
      </c>
    </row>
    <row r="71" spans="1:11" s="36" customFormat="1" ht="15" customHeight="1" x14ac:dyDescent="0.25">
      <c r="A71" s="818"/>
      <c r="B71" s="141" t="s">
        <v>183</v>
      </c>
      <c r="C71" s="108">
        <v>50</v>
      </c>
      <c r="D71" s="108">
        <v>48</v>
      </c>
      <c r="E71" s="107">
        <f t="shared" si="19"/>
        <v>2.6091210523454911E-3</v>
      </c>
      <c r="F71" s="211">
        <f t="shared" si="17"/>
        <v>-0.04</v>
      </c>
      <c r="G71" s="28"/>
      <c r="H71" s="109">
        <v>96</v>
      </c>
      <c r="I71" s="109">
        <v>124</v>
      </c>
      <c r="J71" s="27">
        <f t="shared" si="20"/>
        <v>3.1975244971634864E-3</v>
      </c>
      <c r="K71" s="102">
        <f t="shared" si="18"/>
        <v>0.29166666666666669</v>
      </c>
    </row>
    <row r="72" spans="1:11" s="36" customFormat="1" ht="15" customHeight="1" x14ac:dyDescent="0.25">
      <c r="A72" s="818"/>
      <c r="B72" s="141" t="s">
        <v>300</v>
      </c>
      <c r="C72" s="108">
        <v>0</v>
      </c>
      <c r="D72" s="108">
        <v>283</v>
      </c>
      <c r="E72" s="107">
        <f t="shared" si="19"/>
        <v>1.5382942871120291E-2</v>
      </c>
      <c r="F72" s="211" t="str">
        <f t="shared" si="17"/>
        <v>.</v>
      </c>
      <c r="G72" s="28"/>
      <c r="H72" s="109">
        <v>0</v>
      </c>
      <c r="I72" s="109">
        <v>336</v>
      </c>
      <c r="J72" s="27">
        <f t="shared" si="20"/>
        <v>8.6642599277978339E-3</v>
      </c>
      <c r="K72" s="102" t="str">
        <f t="shared" si="18"/>
        <v>.</v>
      </c>
    </row>
    <row r="73" spans="1:11" s="36" customFormat="1" ht="15" customHeight="1" x14ac:dyDescent="0.25">
      <c r="A73" s="818"/>
      <c r="B73" s="141" t="s">
        <v>173</v>
      </c>
      <c r="C73" s="108">
        <v>521</v>
      </c>
      <c r="D73" s="108">
        <v>350</v>
      </c>
      <c r="E73" s="107">
        <f t="shared" si="19"/>
        <v>1.9024841006685871E-2</v>
      </c>
      <c r="F73" s="211">
        <f t="shared" si="17"/>
        <v>-0.32821497120921306</v>
      </c>
      <c r="G73" s="28"/>
      <c r="H73" s="109">
        <v>1219</v>
      </c>
      <c r="I73" s="109">
        <v>1278</v>
      </c>
      <c r="J73" s="27">
        <f t="shared" si="20"/>
        <v>3.2955131511088191E-2</v>
      </c>
      <c r="K73" s="102">
        <f t="shared" si="18"/>
        <v>4.8400328137817882E-2</v>
      </c>
    </row>
    <row r="74" spans="1:11" s="36" customFormat="1" ht="15" customHeight="1" x14ac:dyDescent="0.25">
      <c r="A74" s="818"/>
      <c r="B74" s="141" t="s">
        <v>236</v>
      </c>
      <c r="C74" s="108">
        <v>38</v>
      </c>
      <c r="D74" s="108">
        <v>54</v>
      </c>
      <c r="E74" s="107">
        <f t="shared" si="19"/>
        <v>2.9352611838886775E-3</v>
      </c>
      <c r="F74" s="211">
        <f t="shared" si="17"/>
        <v>0.42105263157894735</v>
      </c>
      <c r="G74" s="29"/>
      <c r="H74" s="109">
        <v>51</v>
      </c>
      <c r="I74" s="109">
        <v>68</v>
      </c>
      <c r="J74" s="27">
        <f t="shared" si="20"/>
        <v>1.7534811758638474E-3</v>
      </c>
      <c r="K74" s="102">
        <f t="shared" si="18"/>
        <v>0.33333333333333331</v>
      </c>
    </row>
    <row r="75" spans="1:11" s="36" customFormat="1" ht="15" customHeight="1" x14ac:dyDescent="0.25">
      <c r="A75" s="818"/>
      <c r="B75" s="141" t="s">
        <v>242</v>
      </c>
      <c r="C75" s="384">
        <v>3</v>
      </c>
      <c r="D75" s="384">
        <v>20</v>
      </c>
      <c r="E75" s="107">
        <f t="shared" si="19"/>
        <v>1.0871337718106214E-3</v>
      </c>
      <c r="F75" s="211">
        <f t="shared" si="17"/>
        <v>5.666666666666667</v>
      </c>
      <c r="G75" s="28"/>
      <c r="H75" s="109">
        <v>5</v>
      </c>
      <c r="I75" s="109">
        <v>24</v>
      </c>
      <c r="J75" s="27">
        <f t="shared" si="20"/>
        <v>6.1887570912841675E-4</v>
      </c>
      <c r="K75" s="102">
        <f t="shared" si="18"/>
        <v>3.8</v>
      </c>
    </row>
    <row r="76" spans="1:11" s="36" customFormat="1" ht="15" customHeight="1" x14ac:dyDescent="0.25">
      <c r="A76" s="818"/>
      <c r="B76" s="141" t="s">
        <v>184</v>
      </c>
      <c r="C76" s="108">
        <v>876</v>
      </c>
      <c r="D76" s="108">
        <v>496</v>
      </c>
      <c r="E76" s="107">
        <f t="shared" si="19"/>
        <v>2.696091754090341E-2</v>
      </c>
      <c r="F76" s="211">
        <f t="shared" si="17"/>
        <v>-0.43378995433789952</v>
      </c>
      <c r="G76" s="28"/>
      <c r="H76" s="109">
        <v>1431</v>
      </c>
      <c r="I76" s="109">
        <v>1057</v>
      </c>
      <c r="J76" s="27">
        <f t="shared" si="20"/>
        <v>2.7256317689530685E-2</v>
      </c>
      <c r="K76" s="102">
        <f t="shared" si="18"/>
        <v>-0.26135569531795949</v>
      </c>
    </row>
    <row r="77" spans="1:11" s="36" customFormat="1" ht="15" customHeight="1" x14ac:dyDescent="0.25">
      <c r="A77" s="818"/>
      <c r="B77" s="141" t="s">
        <v>185</v>
      </c>
      <c r="C77" s="108">
        <v>1309</v>
      </c>
      <c r="D77" s="108">
        <v>1543</v>
      </c>
      <c r="E77" s="107">
        <f t="shared" si="19"/>
        <v>8.3872370495189433E-2</v>
      </c>
      <c r="F77" s="211">
        <f t="shared" si="17"/>
        <v>0.1787624140565317</v>
      </c>
      <c r="G77" s="28"/>
      <c r="H77" s="109">
        <v>2457</v>
      </c>
      <c r="I77" s="109">
        <v>2592</v>
      </c>
      <c r="J77" s="27">
        <f t="shared" si="20"/>
        <v>6.6838576585869003E-2</v>
      </c>
      <c r="K77" s="102">
        <f t="shared" si="18"/>
        <v>5.4945054945054944E-2</v>
      </c>
    </row>
    <row r="78" spans="1:11" s="36" customFormat="1" ht="15" customHeight="1" x14ac:dyDescent="0.25">
      <c r="A78" s="818"/>
      <c r="B78" s="141" t="s">
        <v>226</v>
      </c>
      <c r="C78" s="108">
        <v>1574</v>
      </c>
      <c r="D78" s="108">
        <v>907</v>
      </c>
      <c r="E78" s="107">
        <f t="shared" si="19"/>
        <v>4.9301516551611677E-2</v>
      </c>
      <c r="F78" s="211">
        <f t="shared" si="17"/>
        <v>-0.42376111817026685</v>
      </c>
      <c r="G78" s="28"/>
      <c r="H78" s="109">
        <v>3540</v>
      </c>
      <c r="I78" s="109">
        <v>2727</v>
      </c>
      <c r="J78" s="27">
        <f t="shared" si="20"/>
        <v>7.0319752449716347E-2</v>
      </c>
      <c r="K78" s="102">
        <f t="shared" si="18"/>
        <v>-0.22966101694915253</v>
      </c>
    </row>
    <row r="79" spans="1:11" s="36" customFormat="1" ht="15" customHeight="1" x14ac:dyDescent="0.25">
      <c r="A79" s="818"/>
      <c r="B79" s="141" t="s">
        <v>186</v>
      </c>
      <c r="C79" s="108">
        <v>776</v>
      </c>
      <c r="D79" s="108">
        <v>633</v>
      </c>
      <c r="E79" s="107">
        <f t="shared" si="19"/>
        <v>3.4407783877806165E-2</v>
      </c>
      <c r="F79" s="211">
        <f t="shared" si="17"/>
        <v>-0.18427835051546393</v>
      </c>
      <c r="G79" s="28"/>
      <c r="H79" s="109">
        <v>1599</v>
      </c>
      <c r="I79" s="109">
        <v>1551</v>
      </c>
      <c r="J79" s="27">
        <f t="shared" si="20"/>
        <v>3.9994842702423927E-2</v>
      </c>
      <c r="K79" s="102">
        <f t="shared" si="18"/>
        <v>-3.0018761726078799E-2</v>
      </c>
    </row>
    <row r="80" spans="1:11" s="36" customFormat="1" ht="15" customHeight="1" x14ac:dyDescent="0.25">
      <c r="A80" s="818"/>
      <c r="B80" s="141" t="s">
        <v>187</v>
      </c>
      <c r="C80" s="108">
        <v>482</v>
      </c>
      <c r="D80" s="108">
        <v>237</v>
      </c>
      <c r="E80" s="107">
        <f t="shared" si="19"/>
        <v>1.2882535195955863E-2</v>
      </c>
      <c r="F80" s="211">
        <f t="shared" si="17"/>
        <v>-0.50829875518672196</v>
      </c>
      <c r="G80" s="28"/>
      <c r="H80" s="109">
        <v>1311</v>
      </c>
      <c r="I80" s="109">
        <v>1029</v>
      </c>
      <c r="J80" s="27">
        <f t="shared" si="20"/>
        <v>2.6534296028880865E-2</v>
      </c>
      <c r="K80" s="102">
        <f t="shared" si="18"/>
        <v>-0.21510297482837529</v>
      </c>
    </row>
    <row r="81" spans="1:11" s="36" customFormat="1" ht="15" customHeight="1" x14ac:dyDescent="0.25">
      <c r="A81" s="818"/>
      <c r="B81" s="141" t="s">
        <v>237</v>
      </c>
      <c r="C81" s="108">
        <v>1057</v>
      </c>
      <c r="D81" s="108">
        <v>455</v>
      </c>
      <c r="E81" s="107">
        <f t="shared" si="19"/>
        <v>2.4732293308691634E-2</v>
      </c>
      <c r="F81" s="211">
        <f t="shared" si="17"/>
        <v>-0.56953642384105962</v>
      </c>
      <c r="G81" s="28"/>
      <c r="H81" s="109">
        <v>2296</v>
      </c>
      <c r="I81" s="109">
        <v>1807</v>
      </c>
      <c r="J81" s="27">
        <f t="shared" si="20"/>
        <v>4.6596183599793707E-2</v>
      </c>
      <c r="K81" s="102">
        <f t="shared" si="18"/>
        <v>-0.21297909407665505</v>
      </c>
    </row>
    <row r="82" spans="1:11" s="36" customFormat="1" ht="15" customHeight="1" x14ac:dyDescent="0.25">
      <c r="A82" s="818"/>
      <c r="B82" s="141" t="s">
        <v>84</v>
      </c>
      <c r="C82" s="108">
        <v>134</v>
      </c>
      <c r="D82" s="108">
        <v>76</v>
      </c>
      <c r="E82" s="107">
        <f t="shared" si="19"/>
        <v>4.131108332880361E-3</v>
      </c>
      <c r="F82" s="211">
        <f t="shared" si="17"/>
        <v>-0.43283582089552236</v>
      </c>
      <c r="G82" s="28"/>
      <c r="H82" s="109">
        <v>266</v>
      </c>
      <c r="I82" s="109">
        <v>203</v>
      </c>
      <c r="J82" s="27">
        <f t="shared" si="20"/>
        <v>5.2346570397111911E-3</v>
      </c>
      <c r="K82" s="102">
        <f t="shared" si="18"/>
        <v>-0.23684210526315788</v>
      </c>
    </row>
    <row r="83" spans="1:11" s="36" customFormat="1" ht="15" customHeight="1" x14ac:dyDescent="0.25">
      <c r="A83" s="818"/>
      <c r="B83" s="141" t="s">
        <v>188</v>
      </c>
      <c r="C83" s="108">
        <v>67</v>
      </c>
      <c r="D83" s="108">
        <v>96</v>
      </c>
      <c r="E83" s="107">
        <f t="shared" si="19"/>
        <v>5.2182421046909821E-3</v>
      </c>
      <c r="F83" s="211">
        <f t="shared" si="17"/>
        <v>0.43283582089552236</v>
      </c>
      <c r="G83" s="28"/>
      <c r="H83" s="109">
        <v>236</v>
      </c>
      <c r="I83" s="109">
        <v>254</v>
      </c>
      <c r="J83" s="27">
        <f t="shared" si="20"/>
        <v>6.549767921609077E-3</v>
      </c>
      <c r="K83" s="102">
        <f t="shared" si="18"/>
        <v>7.6271186440677971E-2</v>
      </c>
    </row>
    <row r="84" spans="1:11" s="36" customFormat="1" ht="15" customHeight="1" x14ac:dyDescent="0.25">
      <c r="A84" s="818"/>
      <c r="B84" s="141" t="s">
        <v>189</v>
      </c>
      <c r="C84" s="108">
        <v>27</v>
      </c>
      <c r="D84" s="108">
        <v>33</v>
      </c>
      <c r="E84" s="107">
        <f t="shared" si="19"/>
        <v>1.7937707234875252E-3</v>
      </c>
      <c r="F84" s="211">
        <f t="shared" si="17"/>
        <v>0.22222222222222221</v>
      </c>
      <c r="G84" s="28"/>
      <c r="H84" s="109">
        <v>55</v>
      </c>
      <c r="I84" s="109">
        <v>61</v>
      </c>
      <c r="J84" s="27">
        <f t="shared" si="20"/>
        <v>1.5729757607013924E-3</v>
      </c>
      <c r="K84" s="102">
        <f t="shared" si="18"/>
        <v>0.10909090909090909</v>
      </c>
    </row>
    <row r="85" spans="1:11" s="36" customFormat="1" ht="15" customHeight="1" x14ac:dyDescent="0.25">
      <c r="A85" s="818"/>
      <c r="B85" s="141" t="s">
        <v>190</v>
      </c>
      <c r="C85" s="108">
        <v>30</v>
      </c>
      <c r="D85" s="108">
        <v>25</v>
      </c>
      <c r="E85" s="107">
        <f t="shared" si="19"/>
        <v>1.3589172147632767E-3</v>
      </c>
      <c r="F85" s="211">
        <f t="shared" si="17"/>
        <v>-0.16666666666666666</v>
      </c>
      <c r="G85" s="28"/>
      <c r="H85" s="109">
        <v>44</v>
      </c>
      <c r="I85" s="109">
        <v>38</v>
      </c>
      <c r="J85" s="27">
        <f t="shared" si="20"/>
        <v>9.7988653945332654E-4</v>
      </c>
      <c r="K85" s="102">
        <f t="shared" si="18"/>
        <v>-0.13636363636363635</v>
      </c>
    </row>
    <row r="86" spans="1:11" s="36" customFormat="1" ht="15" customHeight="1" x14ac:dyDescent="0.25">
      <c r="A86" s="818"/>
      <c r="B86" s="141" t="s">
        <v>159</v>
      </c>
      <c r="C86" s="108">
        <v>246</v>
      </c>
      <c r="D86" s="108">
        <v>244</v>
      </c>
      <c r="E86" s="107">
        <f t="shared" si="19"/>
        <v>1.326303201608958E-2</v>
      </c>
      <c r="F86" s="211">
        <f t="shared" si="17"/>
        <v>-8.130081300813009E-3</v>
      </c>
      <c r="G86" s="28"/>
      <c r="H86" s="109">
        <v>522</v>
      </c>
      <c r="I86" s="109">
        <v>592</v>
      </c>
      <c r="J86" s="27">
        <f t="shared" si="20"/>
        <v>1.5265600825167612E-2</v>
      </c>
      <c r="K86" s="102">
        <f t="shared" si="18"/>
        <v>0.13409961685823754</v>
      </c>
    </row>
    <row r="87" spans="1:11" s="36" customFormat="1" ht="15" customHeight="1" x14ac:dyDescent="0.25">
      <c r="A87" s="818"/>
      <c r="B87" s="141" t="s">
        <v>191</v>
      </c>
      <c r="C87" s="108">
        <v>310</v>
      </c>
      <c r="D87" s="108">
        <v>532</v>
      </c>
      <c r="E87" s="107">
        <f t="shared" si="19"/>
        <v>2.8917758330162528E-2</v>
      </c>
      <c r="F87" s="211">
        <f t="shared" si="17"/>
        <v>0.71612903225806457</v>
      </c>
      <c r="G87" s="28"/>
      <c r="H87" s="109">
        <v>1247</v>
      </c>
      <c r="I87" s="109">
        <v>1550</v>
      </c>
      <c r="J87" s="27">
        <f t="shared" si="20"/>
        <v>3.996905621454358E-2</v>
      </c>
      <c r="K87" s="211">
        <f t="shared" si="18"/>
        <v>0.24298315958299921</v>
      </c>
    </row>
    <row r="88" spans="1:11" s="36" customFormat="1" ht="15" customHeight="1" x14ac:dyDescent="0.25">
      <c r="A88" s="818"/>
      <c r="B88" s="141" t="s">
        <v>302</v>
      </c>
      <c r="C88" s="108">
        <v>1737</v>
      </c>
      <c r="D88" s="108">
        <v>1915</v>
      </c>
      <c r="E88" s="107">
        <f t="shared" si="19"/>
        <v>0.10409305865086699</v>
      </c>
      <c r="F88" s="211">
        <f t="shared" si="17"/>
        <v>0.10247553252734599</v>
      </c>
      <c r="G88" s="28"/>
      <c r="H88" s="109">
        <v>3345</v>
      </c>
      <c r="I88" s="109">
        <v>3354</v>
      </c>
      <c r="J88" s="27">
        <f t="shared" si="20"/>
        <v>8.6487880350696239E-2</v>
      </c>
      <c r="K88" s="102">
        <f t="shared" si="18"/>
        <v>2.6905829596412557E-3</v>
      </c>
    </row>
    <row r="89" spans="1:11" s="36" customFormat="1" ht="15" customHeight="1" x14ac:dyDescent="0.25">
      <c r="A89" s="818"/>
      <c r="B89" s="141" t="s">
        <v>133</v>
      </c>
      <c r="C89" s="125">
        <v>214</v>
      </c>
      <c r="D89" s="108">
        <v>59</v>
      </c>
      <c r="E89" s="107">
        <f t="shared" si="19"/>
        <v>3.2070446268413328E-3</v>
      </c>
      <c r="F89" s="211">
        <f t="shared" si="17"/>
        <v>-0.72429906542056077</v>
      </c>
      <c r="G89" s="28"/>
      <c r="H89" s="109">
        <v>264</v>
      </c>
      <c r="I89" s="109">
        <v>107</v>
      </c>
      <c r="J89" s="27">
        <f t="shared" si="20"/>
        <v>2.7591542031975246E-3</v>
      </c>
      <c r="K89" s="102">
        <f t="shared" si="18"/>
        <v>-0.59469696969696972</v>
      </c>
    </row>
    <row r="90" spans="1:11" s="36" customFormat="1" ht="15" customHeight="1" x14ac:dyDescent="0.25">
      <c r="A90" s="818"/>
      <c r="B90" s="141" t="s">
        <v>85</v>
      </c>
      <c r="C90" s="125">
        <v>182</v>
      </c>
      <c r="D90" s="108">
        <v>144</v>
      </c>
      <c r="E90" s="107">
        <f t="shared" si="19"/>
        <v>7.8273631570364727E-3</v>
      </c>
      <c r="F90" s="211">
        <f t="shared" si="17"/>
        <v>-0.2087912087912088</v>
      </c>
      <c r="G90" s="28"/>
      <c r="H90" s="109">
        <v>512</v>
      </c>
      <c r="I90" s="109">
        <v>446</v>
      </c>
      <c r="J90" s="27">
        <f t="shared" si="20"/>
        <v>1.150077359463641E-2</v>
      </c>
      <c r="K90" s="102">
        <f t="shared" si="18"/>
        <v>-0.12890625</v>
      </c>
    </row>
    <row r="91" spans="1:11" s="36" customFormat="1" ht="15" customHeight="1" x14ac:dyDescent="0.25">
      <c r="A91" s="818"/>
      <c r="B91" s="141" t="s">
        <v>160</v>
      </c>
      <c r="C91" s="125">
        <v>165</v>
      </c>
      <c r="D91" s="108">
        <v>147</v>
      </c>
      <c r="E91" s="107">
        <f t="shared" si="19"/>
        <v>7.990433222808067E-3</v>
      </c>
      <c r="F91" s="211">
        <f t="shared" si="17"/>
        <v>-0.10909090909090909</v>
      </c>
      <c r="G91" s="28"/>
      <c r="H91" s="109">
        <v>239</v>
      </c>
      <c r="I91" s="109">
        <v>200</v>
      </c>
      <c r="J91" s="27">
        <f t="shared" si="20"/>
        <v>5.1572975760701394E-3</v>
      </c>
      <c r="K91" s="102">
        <f t="shared" si="18"/>
        <v>-0.16317991631799164</v>
      </c>
    </row>
    <row r="92" spans="1:11" s="36" customFormat="1" ht="15" customHeight="1" x14ac:dyDescent="0.25">
      <c r="A92" s="818"/>
      <c r="B92" s="141" t="s">
        <v>149</v>
      </c>
      <c r="C92" s="125">
        <v>23</v>
      </c>
      <c r="D92" s="108">
        <v>46</v>
      </c>
      <c r="E92" s="107">
        <f t="shared" si="19"/>
        <v>2.5004076751644288E-3</v>
      </c>
      <c r="F92" s="211">
        <f t="shared" si="17"/>
        <v>1</v>
      </c>
      <c r="G92" s="29"/>
      <c r="H92" s="109">
        <v>93</v>
      </c>
      <c r="I92" s="109">
        <v>111</v>
      </c>
      <c r="J92" s="27">
        <f t="shared" si="20"/>
        <v>2.8623001547189273E-3</v>
      </c>
      <c r="K92" s="102">
        <f t="shared" si="18"/>
        <v>0.19354838709677419</v>
      </c>
    </row>
    <row r="93" spans="1:11" s="36" customFormat="1" ht="15" customHeight="1" x14ac:dyDescent="0.25">
      <c r="A93" s="818"/>
      <c r="B93" s="141" t="s">
        <v>192</v>
      </c>
      <c r="C93" s="125">
        <v>763</v>
      </c>
      <c r="D93" s="108">
        <v>672</v>
      </c>
      <c r="E93" s="107">
        <f t="shared" si="19"/>
        <v>3.6527694732836874E-2</v>
      </c>
      <c r="F93" s="211">
        <f t="shared" si="17"/>
        <v>-0.11926605504587157</v>
      </c>
      <c r="G93" s="29"/>
      <c r="H93" s="109">
        <v>1857</v>
      </c>
      <c r="I93" s="109">
        <v>1784</v>
      </c>
      <c r="J93" s="27">
        <f t="shared" si="20"/>
        <v>4.6003094378545641E-2</v>
      </c>
      <c r="K93" s="102">
        <f t="shared" si="18"/>
        <v>-3.9310716208939146E-2</v>
      </c>
    </row>
    <row r="94" spans="1:11" s="36" customFormat="1" ht="15" customHeight="1" x14ac:dyDescent="0.25">
      <c r="A94" s="818"/>
      <c r="B94" s="141" t="s">
        <v>138</v>
      </c>
      <c r="C94" s="125">
        <v>20</v>
      </c>
      <c r="D94" s="108">
        <v>33</v>
      </c>
      <c r="E94" s="107">
        <f t="shared" si="19"/>
        <v>1.7937707234875252E-3</v>
      </c>
      <c r="F94" s="211">
        <f t="shared" si="17"/>
        <v>0.65</v>
      </c>
      <c r="G94" s="29"/>
      <c r="H94" s="109">
        <v>52</v>
      </c>
      <c r="I94" s="109">
        <v>62</v>
      </c>
      <c r="J94" s="27">
        <f t="shared" si="20"/>
        <v>1.5987622485817432E-3</v>
      </c>
      <c r="K94" s="211">
        <f t="shared" si="18"/>
        <v>0.19230769230769232</v>
      </c>
    </row>
    <row r="95" spans="1:11" s="36" customFormat="1" ht="15" customHeight="1" x14ac:dyDescent="0.25">
      <c r="A95" s="818"/>
      <c r="B95" s="141" t="s">
        <v>161</v>
      </c>
      <c r="C95" s="125">
        <v>260</v>
      </c>
      <c r="D95" s="108">
        <v>260</v>
      </c>
      <c r="E95" s="107">
        <f t="shared" si="19"/>
        <v>1.4132739033538077E-2</v>
      </c>
      <c r="F95" s="211">
        <f t="shared" si="17"/>
        <v>0</v>
      </c>
      <c r="G95" s="29"/>
      <c r="H95" s="109">
        <v>499</v>
      </c>
      <c r="I95" s="109">
        <v>543</v>
      </c>
      <c r="J95" s="27">
        <f t="shared" si="20"/>
        <v>1.4002062919030427E-2</v>
      </c>
      <c r="K95" s="102">
        <f t="shared" si="18"/>
        <v>8.8176352705410826E-2</v>
      </c>
    </row>
    <row r="96" spans="1:11" s="36" customFormat="1" ht="15" customHeight="1" x14ac:dyDescent="0.25">
      <c r="A96" s="818"/>
      <c r="B96" s="141" t="s">
        <v>227</v>
      </c>
      <c r="C96" s="125">
        <v>46</v>
      </c>
      <c r="D96" s="108">
        <v>41</v>
      </c>
      <c r="E96" s="107">
        <f t="shared" si="19"/>
        <v>2.2286242322117735E-3</v>
      </c>
      <c r="F96" s="211">
        <f t="shared" si="17"/>
        <v>-0.10869565217391304</v>
      </c>
      <c r="G96" s="29"/>
      <c r="H96" s="109">
        <v>105</v>
      </c>
      <c r="I96" s="109">
        <v>101</v>
      </c>
      <c r="J96" s="27">
        <f t="shared" si="20"/>
        <v>2.6044352759154203E-3</v>
      </c>
      <c r="K96" s="102">
        <f t="shared" si="18"/>
        <v>-3.8095238095238099E-2</v>
      </c>
    </row>
    <row r="97" spans="1:11" s="36" customFormat="1" ht="15" customHeight="1" x14ac:dyDescent="0.25">
      <c r="A97" s="818"/>
      <c r="B97" s="141" t="s">
        <v>193</v>
      </c>
      <c r="C97" s="125">
        <v>3038</v>
      </c>
      <c r="D97" s="108">
        <v>2661</v>
      </c>
      <c r="E97" s="107">
        <f t="shared" si="19"/>
        <v>0.14464314833940317</v>
      </c>
      <c r="F97" s="211">
        <f t="shared" si="17"/>
        <v>-0.12409479921000659</v>
      </c>
      <c r="G97" s="28"/>
      <c r="H97" s="109">
        <v>3408</v>
      </c>
      <c r="I97" s="109">
        <v>3178</v>
      </c>
      <c r="J97" s="27">
        <f t="shared" si="20"/>
        <v>8.1949458483754511E-2</v>
      </c>
      <c r="K97" s="102">
        <f t="shared" si="18"/>
        <v>-6.7488262910798125E-2</v>
      </c>
    </row>
    <row r="98" spans="1:11" s="36" customFormat="1" ht="15" customHeight="1" x14ac:dyDescent="0.25">
      <c r="A98" s="818"/>
      <c r="B98" s="141" t="s">
        <v>174</v>
      </c>
      <c r="C98" s="125">
        <v>103</v>
      </c>
      <c r="D98" s="108">
        <v>104</v>
      </c>
      <c r="E98" s="107">
        <f t="shared" si="19"/>
        <v>5.6530956134152304E-3</v>
      </c>
      <c r="F98" s="211">
        <f t="shared" si="17"/>
        <v>9.7087378640776691E-3</v>
      </c>
      <c r="G98" s="28"/>
      <c r="H98" s="109">
        <v>231</v>
      </c>
      <c r="I98" s="109">
        <v>212</v>
      </c>
      <c r="J98" s="27">
        <f t="shared" si="20"/>
        <v>5.466735430634348E-3</v>
      </c>
      <c r="K98" s="102">
        <f t="shared" si="18"/>
        <v>-8.2251082251082255E-2</v>
      </c>
    </row>
    <row r="99" spans="1:11" s="36" customFormat="1" ht="15" customHeight="1" x14ac:dyDescent="0.25">
      <c r="A99" s="818"/>
      <c r="B99" s="141" t="s">
        <v>194</v>
      </c>
      <c r="C99" s="125">
        <v>22</v>
      </c>
      <c r="D99" s="108">
        <v>17</v>
      </c>
      <c r="E99" s="107">
        <f t="shared" si="19"/>
        <v>9.2406370603902806E-4</v>
      </c>
      <c r="F99" s="211">
        <f t="shared" si="17"/>
        <v>-0.22727272727272727</v>
      </c>
      <c r="G99" s="28"/>
      <c r="H99" s="109">
        <v>535</v>
      </c>
      <c r="I99" s="109">
        <v>247</v>
      </c>
      <c r="J99" s="27">
        <f t="shared" si="20"/>
        <v>6.3692625064466222E-3</v>
      </c>
      <c r="K99" s="102">
        <f t="shared" si="18"/>
        <v>-0.53831775700934581</v>
      </c>
    </row>
    <row r="100" spans="1:11" s="36" customFormat="1" ht="15" customHeight="1" x14ac:dyDescent="0.25">
      <c r="A100" s="818"/>
      <c r="B100" s="141" t="s">
        <v>303</v>
      </c>
      <c r="C100" s="125">
        <v>274</v>
      </c>
      <c r="D100" s="108">
        <v>52</v>
      </c>
      <c r="E100" s="107">
        <f t="shared" si="19"/>
        <v>2.8265478067076152E-3</v>
      </c>
      <c r="F100" s="211">
        <f t="shared" si="17"/>
        <v>-0.81021897810218979</v>
      </c>
      <c r="G100" s="28"/>
      <c r="H100" s="109">
        <v>359</v>
      </c>
      <c r="I100" s="109">
        <v>89</v>
      </c>
      <c r="J100" s="27">
        <f t="shared" si="20"/>
        <v>2.2949974213512122E-3</v>
      </c>
      <c r="K100" s="102">
        <f t="shared" si="18"/>
        <v>-0.75208913649025066</v>
      </c>
    </row>
    <row r="101" spans="1:11" s="36" customFormat="1" ht="15" customHeight="1" x14ac:dyDescent="0.25">
      <c r="A101" s="818"/>
      <c r="B101" s="141" t="s">
        <v>195</v>
      </c>
      <c r="C101" s="125">
        <v>1880</v>
      </c>
      <c r="D101" s="108">
        <v>1483</v>
      </c>
      <c r="E101" s="107">
        <f t="shared" si="19"/>
        <v>8.0610969179757574E-2</v>
      </c>
      <c r="F101" s="211">
        <f t="shared" si="17"/>
        <v>-0.21117021276595746</v>
      </c>
      <c r="G101" s="28"/>
      <c r="H101" s="109">
        <v>2619</v>
      </c>
      <c r="I101" s="109">
        <v>2182</v>
      </c>
      <c r="J101" s="27">
        <f t="shared" si="20"/>
        <v>5.6266116554925222E-2</v>
      </c>
      <c r="K101" s="102">
        <f t="shared" si="18"/>
        <v>-0.16685757922871325</v>
      </c>
    </row>
    <row r="102" spans="1:11" s="36" customFormat="1" ht="15" customHeight="1" x14ac:dyDescent="0.25">
      <c r="A102" s="818"/>
      <c r="B102" s="141" t="s">
        <v>196</v>
      </c>
      <c r="C102" s="108">
        <v>551</v>
      </c>
      <c r="D102" s="108">
        <v>196</v>
      </c>
      <c r="E102" s="107">
        <f t="shared" si="19"/>
        <v>1.0653910963744089E-2</v>
      </c>
      <c r="F102" s="211">
        <f t="shared" si="17"/>
        <v>-0.64428312159709622</v>
      </c>
      <c r="G102" s="28"/>
      <c r="H102" s="109">
        <v>1416</v>
      </c>
      <c r="I102" s="109">
        <v>967</v>
      </c>
      <c r="J102" s="27">
        <f t="shared" si="20"/>
        <v>2.4935533780299123E-2</v>
      </c>
      <c r="K102" s="102">
        <f t="shared" si="18"/>
        <v>-0.31709039548022599</v>
      </c>
    </row>
    <row r="103" spans="1:11" s="36" customFormat="1" ht="15" customHeight="1" x14ac:dyDescent="0.25">
      <c r="A103" s="818"/>
      <c r="B103" s="141" t="s">
        <v>228</v>
      </c>
      <c r="C103" s="108">
        <v>332</v>
      </c>
      <c r="D103" s="108">
        <v>82</v>
      </c>
      <c r="E103" s="107">
        <f t="shared" si="19"/>
        <v>4.457248464423547E-3</v>
      </c>
      <c r="F103" s="211">
        <f t="shared" si="17"/>
        <v>-0.75301204819277112</v>
      </c>
      <c r="G103" s="28"/>
      <c r="H103" s="109">
        <v>549</v>
      </c>
      <c r="I103" s="109">
        <v>359</v>
      </c>
      <c r="J103" s="27">
        <f t="shared" si="20"/>
        <v>9.2573491490459004E-3</v>
      </c>
      <c r="K103" s="102">
        <f t="shared" si="18"/>
        <v>-0.3460837887067395</v>
      </c>
    </row>
    <row r="104" spans="1:11" s="37" customFormat="1" ht="15" customHeight="1" x14ac:dyDescent="0.25">
      <c r="A104" s="818"/>
      <c r="B104" s="141" t="s">
        <v>234</v>
      </c>
      <c r="C104" s="108">
        <v>164</v>
      </c>
      <c r="D104" s="108">
        <v>148</v>
      </c>
      <c r="E104" s="107">
        <f t="shared" si="19"/>
        <v>8.0447899113985973E-3</v>
      </c>
      <c r="F104" s="211">
        <f t="shared" si="17"/>
        <v>-9.7560975609756101E-2</v>
      </c>
      <c r="G104" s="29"/>
      <c r="H104" s="109">
        <v>265</v>
      </c>
      <c r="I104" s="109">
        <v>312</v>
      </c>
      <c r="J104" s="27">
        <f t="shared" si="20"/>
        <v>8.0453842186694168E-3</v>
      </c>
      <c r="K104" s="102">
        <f t="shared" si="18"/>
        <v>0.17735849056603772</v>
      </c>
    </row>
    <row r="105" spans="1:11" s="37" customFormat="1" ht="15" customHeight="1" x14ac:dyDescent="0.25">
      <c r="A105" s="819"/>
      <c r="B105" s="294" t="s">
        <v>103</v>
      </c>
      <c r="C105" s="336">
        <v>21929</v>
      </c>
      <c r="D105" s="336">
        <v>18397</v>
      </c>
      <c r="E105" s="436">
        <f t="shared" si="19"/>
        <v>1</v>
      </c>
      <c r="F105" s="437">
        <f t="shared" si="17"/>
        <v>-0.16106525605362762</v>
      </c>
      <c r="G105" s="204"/>
      <c r="H105" s="743">
        <v>41768</v>
      </c>
      <c r="I105" s="743">
        <v>38780</v>
      </c>
      <c r="J105" s="15">
        <f t="shared" si="20"/>
        <v>1</v>
      </c>
      <c r="K105" s="325">
        <f t="shared" si="18"/>
        <v>-7.1538019536487266E-2</v>
      </c>
    </row>
    <row r="106" spans="1:11" s="36" customFormat="1" ht="15" customHeight="1" x14ac:dyDescent="0.25">
      <c r="A106" s="817" t="s">
        <v>56</v>
      </c>
      <c r="B106" s="197" t="s">
        <v>197</v>
      </c>
      <c r="C106" s="337">
        <v>2</v>
      </c>
      <c r="D106" s="337">
        <v>21</v>
      </c>
      <c r="E106" s="201">
        <f t="shared" ref="E106:E118" si="21">D106/D$132</f>
        <v>2.0467836257309943E-3</v>
      </c>
      <c r="F106" s="407">
        <f t="shared" si="17"/>
        <v>9.5</v>
      </c>
      <c r="G106" s="202"/>
      <c r="H106" s="744">
        <v>7</v>
      </c>
      <c r="I106" s="744">
        <v>27</v>
      </c>
      <c r="J106" s="201">
        <f t="shared" ref="J106:J118" si="22">I106/I$132</f>
        <v>1.3409485969704494E-3</v>
      </c>
      <c r="K106" s="407">
        <f t="shared" si="18"/>
        <v>2.8571428571428572</v>
      </c>
    </row>
    <row r="107" spans="1:11" s="36" customFormat="1" ht="15" customHeight="1" x14ac:dyDescent="0.25">
      <c r="A107" s="818"/>
      <c r="B107" s="141" t="s">
        <v>139</v>
      </c>
      <c r="C107" s="29">
        <v>282</v>
      </c>
      <c r="D107" s="29">
        <v>242</v>
      </c>
      <c r="E107" s="107">
        <f t="shared" si="21"/>
        <v>2.3586744639376218E-2</v>
      </c>
      <c r="F107" s="211">
        <f t="shared" si="17"/>
        <v>-0.14184397163120568</v>
      </c>
      <c r="G107" s="154"/>
      <c r="H107" s="29">
        <v>649</v>
      </c>
      <c r="I107" s="29">
        <v>552</v>
      </c>
      <c r="J107" s="27">
        <f t="shared" si="22"/>
        <v>2.741494909361808E-2</v>
      </c>
      <c r="K107" s="102">
        <f t="shared" si="18"/>
        <v>-0.14946070878274267</v>
      </c>
    </row>
    <row r="108" spans="1:11" s="36" customFormat="1" ht="15" customHeight="1" x14ac:dyDescent="0.25">
      <c r="A108" s="818"/>
      <c r="B108" s="141" t="s">
        <v>162</v>
      </c>
      <c r="C108" s="338">
        <v>77</v>
      </c>
      <c r="D108" s="338">
        <v>50</v>
      </c>
      <c r="E108" s="107">
        <f t="shared" si="21"/>
        <v>4.8732943469785572E-3</v>
      </c>
      <c r="F108" s="211">
        <f t="shared" si="17"/>
        <v>-0.35064935064935066</v>
      </c>
      <c r="G108" s="28"/>
      <c r="H108" s="745">
        <v>205</v>
      </c>
      <c r="I108" s="745">
        <v>185</v>
      </c>
      <c r="J108" s="27">
        <f t="shared" si="22"/>
        <v>9.1879811273901171E-3</v>
      </c>
      <c r="K108" s="102">
        <f t="shared" si="18"/>
        <v>-9.7560975609756101E-2</v>
      </c>
    </row>
    <row r="109" spans="1:11" s="36" customFormat="1" ht="15" customHeight="1" x14ac:dyDescent="0.25">
      <c r="A109" s="818"/>
      <c r="B109" s="141" t="s">
        <v>163</v>
      </c>
      <c r="C109" s="338">
        <v>431</v>
      </c>
      <c r="D109" s="338">
        <v>532</v>
      </c>
      <c r="E109" s="107">
        <f t="shared" si="21"/>
        <v>5.185185185185185E-2</v>
      </c>
      <c r="F109" s="211">
        <f t="shared" si="17"/>
        <v>0.23433874709976799</v>
      </c>
      <c r="G109" s="28"/>
      <c r="H109" s="745">
        <v>745</v>
      </c>
      <c r="I109" s="745">
        <v>923</v>
      </c>
      <c r="J109" s="27">
        <f t="shared" si="22"/>
        <v>4.5840576111249066E-2</v>
      </c>
      <c r="K109" s="102">
        <f t="shared" si="18"/>
        <v>0.2389261744966443</v>
      </c>
    </row>
    <row r="110" spans="1:11" s="36" customFormat="1" ht="15" customHeight="1" x14ac:dyDescent="0.25">
      <c r="A110" s="818"/>
      <c r="B110" s="141" t="s">
        <v>198</v>
      </c>
      <c r="C110" s="127">
        <v>32</v>
      </c>
      <c r="D110" s="338">
        <v>33</v>
      </c>
      <c r="E110" s="107">
        <f t="shared" si="21"/>
        <v>3.2163742690058481E-3</v>
      </c>
      <c r="F110" s="211">
        <f t="shared" si="17"/>
        <v>3.125E-2</v>
      </c>
      <c r="G110" s="28"/>
      <c r="H110" s="745">
        <v>76</v>
      </c>
      <c r="I110" s="745">
        <v>86</v>
      </c>
      <c r="J110" s="27">
        <f t="shared" si="22"/>
        <v>4.271169605165135E-3</v>
      </c>
      <c r="K110" s="102">
        <f t="shared" si="18"/>
        <v>0.13157894736842105</v>
      </c>
    </row>
    <row r="111" spans="1:11" s="36" customFormat="1" ht="15" customHeight="1" x14ac:dyDescent="0.25">
      <c r="A111" s="818"/>
      <c r="B111" s="141" t="s">
        <v>86</v>
      </c>
      <c r="C111" s="127">
        <v>3816</v>
      </c>
      <c r="D111" s="338">
        <v>2099</v>
      </c>
      <c r="E111" s="107">
        <f t="shared" si="21"/>
        <v>0.20458089668615984</v>
      </c>
      <c r="F111" s="211">
        <f t="shared" si="17"/>
        <v>-0.4499475890985325</v>
      </c>
      <c r="G111" s="28"/>
      <c r="H111" s="745">
        <v>7470</v>
      </c>
      <c r="I111" s="745">
        <v>4268</v>
      </c>
      <c r="J111" s="27">
        <f t="shared" si="22"/>
        <v>0.21196920784703252</v>
      </c>
      <c r="K111" s="102">
        <f t="shared" si="18"/>
        <v>-0.42864792503346721</v>
      </c>
    </row>
    <row r="112" spans="1:11" s="36" customFormat="1" ht="15" customHeight="1" x14ac:dyDescent="0.25">
      <c r="A112" s="818"/>
      <c r="B112" s="141" t="s">
        <v>87</v>
      </c>
      <c r="C112" s="127">
        <v>377</v>
      </c>
      <c r="D112" s="338">
        <v>406</v>
      </c>
      <c r="E112" s="107">
        <f t="shared" si="21"/>
        <v>3.9571150097465889E-2</v>
      </c>
      <c r="F112" s="211">
        <f t="shared" si="17"/>
        <v>7.6923076923076927E-2</v>
      </c>
      <c r="G112" s="28"/>
      <c r="H112" s="745">
        <v>1016</v>
      </c>
      <c r="I112" s="745">
        <v>950</v>
      </c>
      <c r="J112" s="27">
        <f t="shared" si="22"/>
        <v>4.718152470821952E-2</v>
      </c>
      <c r="K112" s="102">
        <f t="shared" si="18"/>
        <v>-6.4960629921259838E-2</v>
      </c>
    </row>
    <row r="113" spans="1:11" s="36" customFormat="1" ht="15" customHeight="1" x14ac:dyDescent="0.25">
      <c r="A113" s="818"/>
      <c r="B113" s="141" t="s">
        <v>238</v>
      </c>
      <c r="C113" s="127">
        <v>66</v>
      </c>
      <c r="D113" s="338">
        <v>154</v>
      </c>
      <c r="E113" s="107">
        <f t="shared" si="21"/>
        <v>1.5009746588693957E-2</v>
      </c>
      <c r="F113" s="211">
        <f t="shared" si="17"/>
        <v>1.3333333333333333</v>
      </c>
      <c r="G113" s="28"/>
      <c r="H113" s="745">
        <v>99</v>
      </c>
      <c r="I113" s="745">
        <v>201</v>
      </c>
      <c r="J113" s="27">
        <f t="shared" si="22"/>
        <v>9.9826173330022343E-3</v>
      </c>
      <c r="K113" s="102">
        <f t="shared" si="18"/>
        <v>1.0303030303030303</v>
      </c>
    </row>
    <row r="114" spans="1:11" s="36" customFormat="1" ht="15" customHeight="1" x14ac:dyDescent="0.25">
      <c r="A114" s="818"/>
      <c r="B114" s="141" t="s">
        <v>239</v>
      </c>
      <c r="C114" s="127">
        <v>123</v>
      </c>
      <c r="D114" s="338">
        <v>105</v>
      </c>
      <c r="E114" s="107">
        <f t="shared" si="21"/>
        <v>1.023391812865497E-2</v>
      </c>
      <c r="F114" s="211">
        <f t="shared" si="17"/>
        <v>-0.14634146341463414</v>
      </c>
      <c r="G114" s="28"/>
      <c r="H114" s="745">
        <v>271</v>
      </c>
      <c r="I114" s="745">
        <v>256</v>
      </c>
      <c r="J114" s="27">
        <f t="shared" si="22"/>
        <v>1.2714179289793891E-2</v>
      </c>
      <c r="K114" s="102">
        <f t="shared" si="18"/>
        <v>-5.5350553505535055E-2</v>
      </c>
    </row>
    <row r="115" spans="1:11" s="36" customFormat="1" ht="15" customHeight="1" x14ac:dyDescent="0.25">
      <c r="A115" s="818"/>
      <c r="B115" s="141" t="s">
        <v>304</v>
      </c>
      <c r="C115" s="127">
        <v>618</v>
      </c>
      <c r="D115" s="338">
        <v>484</v>
      </c>
      <c r="E115" s="107">
        <f t="shared" si="21"/>
        <v>4.7173489278752437E-2</v>
      </c>
      <c r="F115" s="211">
        <f t="shared" si="17"/>
        <v>-0.2168284789644013</v>
      </c>
      <c r="G115" s="28"/>
      <c r="H115" s="745">
        <v>773</v>
      </c>
      <c r="I115" s="745">
        <v>578</v>
      </c>
      <c r="J115" s="27">
        <f t="shared" si="22"/>
        <v>2.870623292773777E-2</v>
      </c>
      <c r="K115" s="102">
        <f t="shared" si="18"/>
        <v>-0.2522639068564036</v>
      </c>
    </row>
    <row r="116" spans="1:11" s="36" customFormat="1" ht="15" customHeight="1" x14ac:dyDescent="0.25">
      <c r="A116" s="818"/>
      <c r="B116" s="141" t="s">
        <v>164</v>
      </c>
      <c r="C116" s="126">
        <v>667</v>
      </c>
      <c r="D116" s="746">
        <v>744</v>
      </c>
      <c r="E116" s="107">
        <f t="shared" si="21"/>
        <v>7.2514619883040934E-2</v>
      </c>
      <c r="F116" s="211">
        <f t="shared" si="17"/>
        <v>0.11544227886056972</v>
      </c>
      <c r="G116" s="28"/>
      <c r="H116" s="747">
        <v>667</v>
      </c>
      <c r="I116" s="747">
        <v>746</v>
      </c>
      <c r="J116" s="27">
        <f t="shared" si="22"/>
        <v>3.7049913086665012E-2</v>
      </c>
      <c r="K116" s="102">
        <f t="shared" si="18"/>
        <v>0.1184407796101949</v>
      </c>
    </row>
    <row r="117" spans="1:11" s="36" customFormat="1" ht="15" customHeight="1" x14ac:dyDescent="0.25">
      <c r="A117" s="818"/>
      <c r="B117" s="141" t="s">
        <v>199</v>
      </c>
      <c r="C117" s="127">
        <v>42</v>
      </c>
      <c r="D117" s="338">
        <v>54</v>
      </c>
      <c r="E117" s="107">
        <f t="shared" si="21"/>
        <v>5.263157894736842E-3</v>
      </c>
      <c r="F117" s="211">
        <f t="shared" si="17"/>
        <v>0.2857142857142857</v>
      </c>
      <c r="G117" s="28"/>
      <c r="H117" s="745">
        <v>98</v>
      </c>
      <c r="I117" s="745">
        <v>113</v>
      </c>
      <c r="J117" s="27">
        <f t="shared" si="22"/>
        <v>5.6121182021355845E-3</v>
      </c>
      <c r="K117" s="102">
        <f t="shared" si="18"/>
        <v>0.15306122448979592</v>
      </c>
    </row>
    <row r="118" spans="1:11" s="36" customFormat="1" ht="15" customHeight="1" x14ac:dyDescent="0.25">
      <c r="A118" s="818"/>
      <c r="B118" s="141" t="s">
        <v>88</v>
      </c>
      <c r="C118" s="97">
        <v>254</v>
      </c>
      <c r="D118" s="338">
        <v>159</v>
      </c>
      <c r="E118" s="107">
        <f t="shared" si="21"/>
        <v>1.5497076023391813E-2</v>
      </c>
      <c r="F118" s="211">
        <f t="shared" si="17"/>
        <v>-0.37401574803149606</v>
      </c>
      <c r="G118" s="28"/>
      <c r="H118" s="745">
        <v>262</v>
      </c>
      <c r="I118" s="745">
        <v>255</v>
      </c>
      <c r="J118" s="27">
        <f t="shared" si="22"/>
        <v>1.2664514526943133E-2</v>
      </c>
      <c r="K118" s="102">
        <f t="shared" si="18"/>
        <v>-2.6717557251908396E-2</v>
      </c>
    </row>
    <row r="119" spans="1:11" s="36" customFormat="1" ht="15" customHeight="1" x14ac:dyDescent="0.25">
      <c r="A119" s="818"/>
      <c r="B119" s="143" t="s">
        <v>309</v>
      </c>
      <c r="C119" s="338">
        <v>1288</v>
      </c>
      <c r="D119" s="338">
        <v>951</v>
      </c>
      <c r="E119" s="107">
        <f t="shared" ref="E119" si="23">D119/D$132</f>
        <v>9.269005847953217E-2</v>
      </c>
      <c r="F119" s="211">
        <f t="shared" si="17"/>
        <v>-0.26164596273291924</v>
      </c>
      <c r="G119" s="28"/>
      <c r="H119" s="745">
        <v>1819</v>
      </c>
      <c r="I119" s="745">
        <v>1324</v>
      </c>
      <c r="J119" s="27">
        <f t="shared" ref="J119" si="24">I119/I$132</f>
        <v>6.5756146014402786E-2</v>
      </c>
      <c r="K119" s="102">
        <f t="shared" si="18"/>
        <v>-0.27212754260582739</v>
      </c>
    </row>
    <row r="120" spans="1:11" s="36" customFormat="1" ht="15" customHeight="1" x14ac:dyDescent="0.25">
      <c r="A120" s="818"/>
      <c r="B120" s="141" t="s">
        <v>89</v>
      </c>
      <c r="C120" s="97">
        <v>990</v>
      </c>
      <c r="D120" s="338">
        <v>1006</v>
      </c>
      <c r="E120" s="107">
        <f>D120/D$132</f>
        <v>9.8050682261208583E-2</v>
      </c>
      <c r="F120" s="211">
        <f t="shared" si="17"/>
        <v>1.6161616161616162E-2</v>
      </c>
      <c r="G120" s="29"/>
      <c r="H120" s="745">
        <v>2369</v>
      </c>
      <c r="I120" s="745">
        <v>1956</v>
      </c>
      <c r="J120" s="27">
        <f>I120/I$132</f>
        <v>9.7144276136081453E-2</v>
      </c>
      <c r="K120" s="102">
        <f t="shared" si="18"/>
        <v>-0.17433516251582945</v>
      </c>
    </row>
    <row r="121" spans="1:11" s="36" customFormat="1" ht="15" customHeight="1" x14ac:dyDescent="0.25">
      <c r="A121" s="818"/>
      <c r="B121" s="141" t="s">
        <v>140</v>
      </c>
      <c r="C121" s="97">
        <v>1625</v>
      </c>
      <c r="D121" s="338">
        <v>1373</v>
      </c>
      <c r="E121" s="107">
        <f>D121/D$132</f>
        <v>0.1338206627680312</v>
      </c>
      <c r="F121" s="211">
        <f t="shared" si="17"/>
        <v>-0.15507692307692308</v>
      </c>
      <c r="G121" s="28"/>
      <c r="H121" s="745">
        <v>2423</v>
      </c>
      <c r="I121" s="745">
        <v>2126</v>
      </c>
      <c r="J121" s="27">
        <f>I121/I$132</f>
        <v>0.10558728582071021</v>
      </c>
      <c r="K121" s="102">
        <f t="shared" si="18"/>
        <v>-0.12257531985142385</v>
      </c>
    </row>
    <row r="122" spans="1:11" s="36" customFormat="1" ht="15" customHeight="1" x14ac:dyDescent="0.25">
      <c r="A122" s="818"/>
      <c r="B122" s="141" t="s">
        <v>243</v>
      </c>
      <c r="C122" s="97">
        <v>6</v>
      </c>
      <c r="D122" s="338">
        <v>3</v>
      </c>
      <c r="E122" s="107">
        <f>D122/D$132</f>
        <v>2.9239766081871346E-4</v>
      </c>
      <c r="F122" s="211">
        <f t="shared" si="17"/>
        <v>-0.5</v>
      </c>
      <c r="G122" s="28"/>
      <c r="H122" s="745">
        <v>15</v>
      </c>
      <c r="I122" s="745">
        <v>12</v>
      </c>
      <c r="J122" s="27">
        <f>I122/I$132</f>
        <v>5.9597715420908867E-4</v>
      </c>
      <c r="K122" s="102">
        <f t="shared" si="18"/>
        <v>-0.2</v>
      </c>
    </row>
    <row r="123" spans="1:11" s="36" customFormat="1" ht="15" customHeight="1" x14ac:dyDescent="0.25">
      <c r="A123" s="818"/>
      <c r="B123" s="141" t="s">
        <v>235</v>
      </c>
      <c r="C123" s="97">
        <v>463</v>
      </c>
      <c r="D123" s="338">
        <v>523</v>
      </c>
      <c r="E123" s="107">
        <f>D123/D$132</f>
        <v>5.0974658869395714E-2</v>
      </c>
      <c r="F123" s="211">
        <f t="shared" si="17"/>
        <v>0.12958963282937366</v>
      </c>
      <c r="G123" s="28"/>
      <c r="H123" s="745">
        <v>1279</v>
      </c>
      <c r="I123" s="745">
        <v>1121</v>
      </c>
      <c r="J123" s="27">
        <f>I123/I$132</f>
        <v>5.5674199155699031E-2</v>
      </c>
      <c r="K123" s="102">
        <f t="shared" si="18"/>
        <v>-0.1235340109460516</v>
      </c>
    </row>
    <row r="124" spans="1:11" s="36" customFormat="1" ht="15" customHeight="1" x14ac:dyDescent="0.25">
      <c r="A124" s="818"/>
      <c r="B124" s="141" t="s">
        <v>305</v>
      </c>
      <c r="C124" s="97">
        <v>0</v>
      </c>
      <c r="D124" s="338">
        <v>6</v>
      </c>
      <c r="E124" s="107">
        <f t="shared" ref="E124:E126" si="25">D124/D$132</f>
        <v>5.8479532163742691E-4</v>
      </c>
      <c r="F124" s="211" t="str">
        <f t="shared" si="17"/>
        <v>.</v>
      </c>
      <c r="G124" s="28"/>
      <c r="H124" s="745">
        <v>0</v>
      </c>
      <c r="I124" s="745">
        <v>44</v>
      </c>
      <c r="J124" s="27">
        <f t="shared" ref="J124:J126" si="26">I124/I$132</f>
        <v>2.1852495654333249E-3</v>
      </c>
      <c r="K124" s="102" t="str">
        <f t="shared" si="18"/>
        <v>.</v>
      </c>
    </row>
    <row r="125" spans="1:11" s="36" customFormat="1" ht="15" customHeight="1" x14ac:dyDescent="0.25">
      <c r="A125" s="818"/>
      <c r="B125" s="141" t="s">
        <v>147</v>
      </c>
      <c r="C125" s="97">
        <v>74</v>
      </c>
      <c r="D125" s="338">
        <v>74</v>
      </c>
      <c r="E125" s="107">
        <f t="shared" si="25"/>
        <v>7.2124756335282649E-3</v>
      </c>
      <c r="F125" s="211">
        <f t="shared" ref="F125:F169" si="27">IF(ISERROR((D125-C125)/C125),".",(D125-C125)/C125)</f>
        <v>0</v>
      </c>
      <c r="G125" s="28"/>
      <c r="H125" s="745">
        <v>140</v>
      </c>
      <c r="I125" s="745">
        <v>158</v>
      </c>
      <c r="J125" s="27">
        <f t="shared" si="26"/>
        <v>7.8470325304196668E-3</v>
      </c>
      <c r="K125" s="102">
        <f t="shared" ref="K125:K169" si="28">IF(ISERROR((I125-H125)/H125),".",(I125-H125)/H125)</f>
        <v>0.12857142857142856</v>
      </c>
    </row>
    <row r="126" spans="1:11" s="36" customFormat="1" ht="15" customHeight="1" x14ac:dyDescent="0.25">
      <c r="A126" s="818"/>
      <c r="B126" s="141" t="s">
        <v>306</v>
      </c>
      <c r="C126" s="97">
        <v>0</v>
      </c>
      <c r="D126" s="338">
        <v>130</v>
      </c>
      <c r="E126" s="107">
        <f t="shared" si="25"/>
        <v>1.2670565302144249E-2</v>
      </c>
      <c r="F126" s="211" t="str">
        <f t="shared" si="27"/>
        <v>.</v>
      </c>
      <c r="G126" s="28"/>
      <c r="H126" s="745">
        <v>0</v>
      </c>
      <c r="I126" s="745">
        <v>186</v>
      </c>
      <c r="J126" s="27">
        <f t="shared" si="26"/>
        <v>9.2376458902408733E-3</v>
      </c>
      <c r="K126" s="102" t="str">
        <f t="shared" si="28"/>
        <v>.</v>
      </c>
    </row>
    <row r="127" spans="1:11" s="36" customFormat="1" ht="15" customHeight="1" x14ac:dyDescent="0.25">
      <c r="A127" s="818"/>
      <c r="B127" s="141" t="s">
        <v>200</v>
      </c>
      <c r="C127" s="97">
        <v>314</v>
      </c>
      <c r="D127" s="338">
        <v>265</v>
      </c>
      <c r="E127" s="107">
        <f t="shared" ref="E127:E132" si="29">D127/D$132</f>
        <v>2.5828460038986353E-2</v>
      </c>
      <c r="F127" s="211">
        <f t="shared" si="27"/>
        <v>-0.15605095541401273</v>
      </c>
      <c r="G127" s="28"/>
      <c r="H127" s="745">
        <v>804</v>
      </c>
      <c r="I127" s="745">
        <v>1065</v>
      </c>
      <c r="J127" s="27">
        <f t="shared" ref="J127:J132" si="30">I127/I$132</f>
        <v>5.2892972436056618E-2</v>
      </c>
      <c r="K127" s="102">
        <f t="shared" si="28"/>
        <v>0.32462686567164178</v>
      </c>
    </row>
    <row r="128" spans="1:11" s="36" customFormat="1" ht="15" customHeight="1" x14ac:dyDescent="0.25">
      <c r="A128" s="818"/>
      <c r="B128" s="141" t="s">
        <v>201</v>
      </c>
      <c r="C128" s="97">
        <v>140</v>
      </c>
      <c r="D128" s="338">
        <v>191</v>
      </c>
      <c r="E128" s="107">
        <f t="shared" si="29"/>
        <v>1.8615984405458089E-2</v>
      </c>
      <c r="F128" s="211">
        <f t="shared" si="27"/>
        <v>0.36428571428571427</v>
      </c>
      <c r="G128" s="28"/>
      <c r="H128" s="745">
        <v>209</v>
      </c>
      <c r="I128" s="745">
        <v>315</v>
      </c>
      <c r="J128" s="27">
        <f t="shared" si="30"/>
        <v>1.5644400297988578E-2</v>
      </c>
      <c r="K128" s="102">
        <f t="shared" si="28"/>
        <v>0.50717703349282295</v>
      </c>
    </row>
    <row r="129" spans="1:11" s="36" customFormat="1" ht="15" customHeight="1" x14ac:dyDescent="0.25">
      <c r="A129" s="818"/>
      <c r="B129" s="141" t="s">
        <v>153</v>
      </c>
      <c r="C129" s="97">
        <v>294</v>
      </c>
      <c r="D129" s="338">
        <v>273</v>
      </c>
      <c r="E129" s="107">
        <f t="shared" si="29"/>
        <v>2.6608187134502925E-2</v>
      </c>
      <c r="F129" s="211">
        <f t="shared" si="27"/>
        <v>-7.1428571428571425E-2</v>
      </c>
      <c r="G129" s="28"/>
      <c r="H129" s="745">
        <v>665</v>
      </c>
      <c r="I129" s="745">
        <v>626</v>
      </c>
      <c r="J129" s="27">
        <f t="shared" si="30"/>
        <v>3.1090141544574124E-2</v>
      </c>
      <c r="K129" s="102">
        <f t="shared" si="28"/>
        <v>-5.8646616541353384E-2</v>
      </c>
    </row>
    <row r="130" spans="1:11" s="36" customFormat="1" ht="15" customHeight="1" x14ac:dyDescent="0.25">
      <c r="A130" s="818"/>
      <c r="B130" s="141" t="s">
        <v>202</v>
      </c>
      <c r="C130" s="97">
        <v>874</v>
      </c>
      <c r="D130" s="338">
        <v>243</v>
      </c>
      <c r="E130" s="107">
        <f t="shared" si="29"/>
        <v>2.368421052631579E-2</v>
      </c>
      <c r="F130" s="211">
        <f t="shared" si="27"/>
        <v>-0.72196796338672764</v>
      </c>
      <c r="G130" s="28"/>
      <c r="H130" s="745">
        <v>2408</v>
      </c>
      <c r="I130" s="745">
        <v>1545</v>
      </c>
      <c r="J130" s="27">
        <f t="shared" si="30"/>
        <v>7.6732058604420159E-2</v>
      </c>
      <c r="K130" s="102">
        <f t="shared" si="28"/>
        <v>-0.35838870431893688</v>
      </c>
    </row>
    <row r="131" spans="1:11" s="36" customFormat="1" ht="15" customHeight="1" x14ac:dyDescent="0.25">
      <c r="A131" s="818"/>
      <c r="B131" s="141" t="s">
        <v>165</v>
      </c>
      <c r="C131" s="97">
        <v>198</v>
      </c>
      <c r="D131" s="338">
        <v>141</v>
      </c>
      <c r="E131" s="107">
        <f t="shared" si="29"/>
        <v>1.3742690058479532E-2</v>
      </c>
      <c r="F131" s="211">
        <f t="shared" si="27"/>
        <v>-0.2878787878787879</v>
      </c>
      <c r="G131" s="28"/>
      <c r="H131" s="745">
        <v>604</v>
      </c>
      <c r="I131" s="745">
        <v>517</v>
      </c>
      <c r="J131" s="27">
        <f t="shared" si="30"/>
        <v>2.567668239384157E-2</v>
      </c>
      <c r="K131" s="102">
        <f t="shared" si="28"/>
        <v>-0.14403973509933773</v>
      </c>
    </row>
    <row r="132" spans="1:11" s="36" customFormat="1" ht="15" customHeight="1" x14ac:dyDescent="0.25">
      <c r="A132" s="819"/>
      <c r="B132" s="144" t="s">
        <v>104</v>
      </c>
      <c r="C132" s="215">
        <v>13052</v>
      </c>
      <c r="D132" s="748">
        <v>10260</v>
      </c>
      <c r="E132" s="436">
        <f t="shared" si="29"/>
        <v>1</v>
      </c>
      <c r="F132" s="437">
        <f t="shared" si="27"/>
        <v>-0.21391357646337725</v>
      </c>
      <c r="G132" s="642"/>
      <c r="H132" s="749">
        <v>25075</v>
      </c>
      <c r="I132" s="749">
        <v>20135</v>
      </c>
      <c r="J132" s="15">
        <f t="shared" si="30"/>
        <v>1</v>
      </c>
      <c r="K132" s="325">
        <f t="shared" si="28"/>
        <v>-0.19700897308075774</v>
      </c>
    </row>
    <row r="133" spans="1:11" s="36" customFormat="1" ht="15" customHeight="1" x14ac:dyDescent="0.25">
      <c r="A133" s="817" t="s">
        <v>63</v>
      </c>
      <c r="B133" s="197" t="s">
        <v>166</v>
      </c>
      <c r="C133" s="216">
        <v>256</v>
      </c>
      <c r="D133" s="750">
        <v>184</v>
      </c>
      <c r="E133" s="201">
        <f>D133/D$142</f>
        <v>3.9715087416360886E-2</v>
      </c>
      <c r="F133" s="407">
        <f t="shared" si="27"/>
        <v>-0.28125</v>
      </c>
      <c r="G133" s="202"/>
      <c r="H133" s="751">
        <v>427</v>
      </c>
      <c r="I133" s="751">
        <v>439</v>
      </c>
      <c r="J133" s="195">
        <f>I133/I$142</f>
        <v>4.3751245764401037E-2</v>
      </c>
      <c r="K133" s="398">
        <f t="shared" si="28"/>
        <v>2.8103044496487119E-2</v>
      </c>
    </row>
    <row r="134" spans="1:11" s="36" customFormat="1" ht="15" customHeight="1" x14ac:dyDescent="0.25">
      <c r="A134" s="818"/>
      <c r="B134" s="141" t="s">
        <v>90</v>
      </c>
      <c r="C134" s="98">
        <v>2433</v>
      </c>
      <c r="D134" s="752">
        <v>2308</v>
      </c>
      <c r="E134" s="107">
        <f t="shared" ref="E134:E142" si="31">D134/D$142</f>
        <v>0.49816533563565724</v>
      </c>
      <c r="F134" s="211">
        <f t="shared" si="27"/>
        <v>-5.137690094533498E-2</v>
      </c>
      <c r="G134" s="29"/>
      <c r="H134" s="753">
        <v>5455</v>
      </c>
      <c r="I134" s="753">
        <v>5250</v>
      </c>
      <c r="J134" s="27">
        <f t="shared" ref="J134:J142" si="32">I134/I$142</f>
        <v>0.52322104843531991</v>
      </c>
      <c r="K134" s="102">
        <f t="shared" si="28"/>
        <v>-3.7580201649862512E-2</v>
      </c>
    </row>
    <row r="135" spans="1:11" s="36" customFormat="1" ht="15" customHeight="1" x14ac:dyDescent="0.25">
      <c r="A135" s="818"/>
      <c r="B135" s="141" t="s">
        <v>91</v>
      </c>
      <c r="C135" s="98">
        <v>183</v>
      </c>
      <c r="D135" s="752">
        <v>148</v>
      </c>
      <c r="E135" s="107">
        <f t="shared" si="31"/>
        <v>3.1944744226203324E-2</v>
      </c>
      <c r="F135" s="211">
        <f t="shared" si="27"/>
        <v>-0.19125683060109289</v>
      </c>
      <c r="G135" s="28"/>
      <c r="H135" s="753">
        <v>381</v>
      </c>
      <c r="I135" s="753">
        <v>378</v>
      </c>
      <c r="J135" s="27">
        <f t="shared" si="32"/>
        <v>3.7671915487343034E-2</v>
      </c>
      <c r="K135" s="102">
        <f t="shared" si="28"/>
        <v>-7.874015748031496E-3</v>
      </c>
    </row>
    <row r="136" spans="1:11" s="36" customFormat="1" ht="15" customHeight="1" x14ac:dyDescent="0.25">
      <c r="A136" s="818"/>
      <c r="B136" s="141" t="s">
        <v>167</v>
      </c>
      <c r="C136" s="98">
        <v>680</v>
      </c>
      <c r="D136" s="752">
        <v>767</v>
      </c>
      <c r="E136" s="107">
        <f t="shared" si="31"/>
        <v>0.1655514785236348</v>
      </c>
      <c r="F136" s="211">
        <f t="shared" si="27"/>
        <v>0.12794117647058822</v>
      </c>
      <c r="G136" s="28"/>
      <c r="H136" s="753">
        <v>2243</v>
      </c>
      <c r="I136" s="753">
        <v>2333</v>
      </c>
      <c r="J136" s="27">
        <f t="shared" si="32"/>
        <v>0.23250946780944787</v>
      </c>
      <c r="K136" s="102">
        <f t="shared" si="28"/>
        <v>4.0124832813196613E-2</v>
      </c>
    </row>
    <row r="137" spans="1:11" s="36" customFormat="1" ht="15" customHeight="1" x14ac:dyDescent="0.25">
      <c r="A137" s="818"/>
      <c r="B137" s="141" t="s">
        <v>203</v>
      </c>
      <c r="C137" s="98">
        <v>9</v>
      </c>
      <c r="D137" s="752">
        <v>20</v>
      </c>
      <c r="E137" s="107">
        <f t="shared" si="31"/>
        <v>4.3168573278653142E-3</v>
      </c>
      <c r="F137" s="211">
        <f t="shared" si="27"/>
        <v>1.2222222222222223</v>
      </c>
      <c r="G137" s="28"/>
      <c r="H137" s="753">
        <v>17</v>
      </c>
      <c r="I137" s="753">
        <v>32</v>
      </c>
      <c r="J137" s="27">
        <f t="shared" si="32"/>
        <v>3.1891568666533787E-3</v>
      </c>
      <c r="K137" s="102">
        <f t="shared" si="28"/>
        <v>0.88235294117647056</v>
      </c>
    </row>
    <row r="138" spans="1:11" s="36" customFormat="1" ht="15" customHeight="1" x14ac:dyDescent="0.25">
      <c r="A138" s="818"/>
      <c r="B138" s="36" t="s">
        <v>253</v>
      </c>
      <c r="C138" s="98">
        <v>1018</v>
      </c>
      <c r="D138" s="752">
        <v>1068</v>
      </c>
      <c r="E138" s="107">
        <f t="shared" si="31"/>
        <v>0.23052018130800778</v>
      </c>
      <c r="F138" s="211">
        <f t="shared" si="27"/>
        <v>4.9115913555992138E-2</v>
      </c>
      <c r="G138" s="29"/>
      <c r="H138" s="753">
        <v>1416</v>
      </c>
      <c r="I138" s="753">
        <v>1310</v>
      </c>
      <c r="J138" s="27">
        <f t="shared" si="32"/>
        <v>0.13055610922862268</v>
      </c>
      <c r="K138" s="102">
        <f t="shared" si="28"/>
        <v>-7.4858757062146897E-2</v>
      </c>
    </row>
    <row r="139" spans="1:11" s="36" customFormat="1" ht="15" customHeight="1" x14ac:dyDescent="0.25">
      <c r="A139" s="818"/>
      <c r="B139" s="141" t="s">
        <v>141</v>
      </c>
      <c r="C139" s="98">
        <v>30</v>
      </c>
      <c r="D139" s="752">
        <v>27</v>
      </c>
      <c r="E139" s="107">
        <f t="shared" si="31"/>
        <v>5.8277573926181743E-3</v>
      </c>
      <c r="F139" s="211">
        <f t="shared" si="27"/>
        <v>-0.1</v>
      </c>
      <c r="G139" s="29"/>
      <c r="H139" s="753">
        <v>59</v>
      </c>
      <c r="I139" s="753">
        <v>59</v>
      </c>
      <c r="J139" s="27">
        <f t="shared" si="32"/>
        <v>5.8800079728921666E-3</v>
      </c>
      <c r="K139" s="102">
        <f t="shared" si="28"/>
        <v>0</v>
      </c>
    </row>
    <row r="140" spans="1:11" s="36" customFormat="1" ht="15" customHeight="1" x14ac:dyDescent="0.25">
      <c r="A140" s="818"/>
      <c r="B140" s="141" t="s">
        <v>150</v>
      </c>
      <c r="C140" s="98">
        <v>78</v>
      </c>
      <c r="D140" s="752">
        <v>94</v>
      </c>
      <c r="E140" s="107">
        <f t="shared" si="31"/>
        <v>2.0289229440966977E-2</v>
      </c>
      <c r="F140" s="211">
        <f t="shared" si="27"/>
        <v>0.20512820512820512</v>
      </c>
      <c r="G140" s="28"/>
      <c r="H140" s="753">
        <v>210</v>
      </c>
      <c r="I140" s="753">
        <v>203</v>
      </c>
      <c r="J140" s="27">
        <f t="shared" si="32"/>
        <v>2.023121387283237E-2</v>
      </c>
      <c r="K140" s="102">
        <f t="shared" si="28"/>
        <v>-3.3333333333333333E-2</v>
      </c>
    </row>
    <row r="141" spans="1:11" s="36" customFormat="1" ht="15" customHeight="1" x14ac:dyDescent="0.25">
      <c r="A141" s="818"/>
      <c r="B141" s="36" t="s">
        <v>254</v>
      </c>
      <c r="C141" s="98">
        <v>13</v>
      </c>
      <c r="D141" s="752">
        <v>19</v>
      </c>
      <c r="E141" s="107">
        <f t="shared" si="31"/>
        <v>4.1010144614720481E-3</v>
      </c>
      <c r="F141" s="211">
        <f t="shared" si="27"/>
        <v>0.46153846153846156</v>
      </c>
      <c r="G141" s="28"/>
      <c r="H141" s="753">
        <v>20</v>
      </c>
      <c r="I141" s="753">
        <v>30</v>
      </c>
      <c r="J141" s="27">
        <f t="shared" si="32"/>
        <v>2.9898345624875425E-3</v>
      </c>
      <c r="K141" s="102">
        <f t="shared" si="28"/>
        <v>0.5</v>
      </c>
    </row>
    <row r="142" spans="1:11" s="37" customFormat="1" ht="15" customHeight="1" x14ac:dyDescent="0.25">
      <c r="A142" s="819"/>
      <c r="B142" s="144" t="s">
        <v>105</v>
      </c>
      <c r="C142" s="217">
        <v>4699</v>
      </c>
      <c r="D142" s="754">
        <v>4633</v>
      </c>
      <c r="E142" s="436">
        <f t="shared" si="31"/>
        <v>1</v>
      </c>
      <c r="F142" s="401">
        <f t="shared" si="27"/>
        <v>-1.4045541604596723E-2</v>
      </c>
      <c r="G142" s="204"/>
      <c r="H142" s="755">
        <v>10227</v>
      </c>
      <c r="I142" s="755">
        <v>10034</v>
      </c>
      <c r="J142" s="15">
        <f t="shared" si="32"/>
        <v>1</v>
      </c>
      <c r="K142" s="151">
        <f t="shared" si="28"/>
        <v>-1.8871614354160557E-2</v>
      </c>
    </row>
    <row r="143" spans="1:11" s="37" customFormat="1" ht="15" customHeight="1" x14ac:dyDescent="0.25">
      <c r="A143" s="817" t="s">
        <v>70</v>
      </c>
      <c r="B143" s="213" t="s">
        <v>142</v>
      </c>
      <c r="C143" s="214">
        <v>960</v>
      </c>
      <c r="D143" s="214">
        <v>896</v>
      </c>
      <c r="E143" s="201">
        <f t="shared" ref="E143:E149" si="33">D143/D$149</f>
        <v>0.5476772616136919</v>
      </c>
      <c r="F143" s="407">
        <f t="shared" si="27"/>
        <v>-6.6666666666666666E-2</v>
      </c>
      <c r="G143" s="214"/>
      <c r="H143" s="214">
        <v>1570</v>
      </c>
      <c r="I143" s="214">
        <v>1321</v>
      </c>
      <c r="J143" s="195">
        <f t="shared" ref="J143:J149" si="34">I143/I$149</f>
        <v>0.4828216374269006</v>
      </c>
      <c r="K143" s="398">
        <f t="shared" si="28"/>
        <v>-0.15859872611464967</v>
      </c>
    </row>
    <row r="144" spans="1:11" s="36" customFormat="1" ht="15" customHeight="1" x14ac:dyDescent="0.25">
      <c r="A144" s="818"/>
      <c r="B144" s="142" t="s">
        <v>229</v>
      </c>
      <c r="C144" s="385">
        <v>788</v>
      </c>
      <c r="D144" s="385">
        <v>486</v>
      </c>
      <c r="E144" s="107">
        <f t="shared" si="33"/>
        <v>0.29706601466992666</v>
      </c>
      <c r="F144" s="211">
        <f t="shared" si="27"/>
        <v>-0.38324873096446699</v>
      </c>
      <c r="G144" s="29"/>
      <c r="H144" s="386">
        <v>1238</v>
      </c>
      <c r="I144" s="386">
        <v>872</v>
      </c>
      <c r="J144" s="27">
        <f t="shared" si="34"/>
        <v>0.31871345029239767</v>
      </c>
      <c r="K144" s="102">
        <f t="shared" si="28"/>
        <v>-0.29563812600969308</v>
      </c>
    </row>
    <row r="145" spans="1:11" s="36" customFormat="1" ht="15" customHeight="1" x14ac:dyDescent="0.25">
      <c r="A145" s="818"/>
      <c r="B145" s="142" t="s">
        <v>240</v>
      </c>
      <c r="C145" s="385">
        <v>198</v>
      </c>
      <c r="D145" s="385">
        <v>245</v>
      </c>
      <c r="E145" s="107">
        <f t="shared" si="33"/>
        <v>0.1497555012224939</v>
      </c>
      <c r="F145" s="211">
        <f t="shared" si="27"/>
        <v>0.23737373737373738</v>
      </c>
      <c r="G145" s="28"/>
      <c r="H145" s="386">
        <v>392</v>
      </c>
      <c r="I145" s="386">
        <v>516</v>
      </c>
      <c r="J145" s="27">
        <f t="shared" si="34"/>
        <v>0.18859649122807018</v>
      </c>
      <c r="K145" s="211">
        <f t="shared" si="28"/>
        <v>0.31632653061224492</v>
      </c>
    </row>
    <row r="146" spans="1:11" s="36" customFormat="1" ht="15" customHeight="1" x14ac:dyDescent="0.25">
      <c r="A146" s="818"/>
      <c r="B146" s="142" t="s">
        <v>204</v>
      </c>
      <c r="C146" s="385">
        <v>0</v>
      </c>
      <c r="D146" s="385">
        <v>0</v>
      </c>
      <c r="E146" s="211">
        <f t="shared" si="33"/>
        <v>0</v>
      </c>
      <c r="F146" s="211" t="str">
        <f t="shared" si="27"/>
        <v>.</v>
      </c>
      <c r="G146" s="28"/>
      <c r="H146" s="386">
        <v>0</v>
      </c>
      <c r="I146" s="386">
        <v>0</v>
      </c>
      <c r="J146" s="211">
        <f t="shared" si="34"/>
        <v>0</v>
      </c>
      <c r="K146" s="211" t="str">
        <f t="shared" si="28"/>
        <v>.</v>
      </c>
    </row>
    <row r="147" spans="1:11" s="36" customFormat="1" ht="15" customHeight="1" x14ac:dyDescent="0.25">
      <c r="A147" s="818"/>
      <c r="B147" s="142" t="s">
        <v>205</v>
      </c>
      <c r="C147" s="385">
        <v>19</v>
      </c>
      <c r="D147" s="385">
        <v>10</v>
      </c>
      <c r="E147" s="211">
        <f t="shared" si="33"/>
        <v>6.1124694376528121E-3</v>
      </c>
      <c r="F147" s="211">
        <f t="shared" si="27"/>
        <v>-0.47368421052631576</v>
      </c>
      <c r="G147" s="28"/>
      <c r="H147" s="386">
        <v>35</v>
      </c>
      <c r="I147" s="386">
        <v>28</v>
      </c>
      <c r="J147" s="211">
        <f t="shared" si="34"/>
        <v>1.023391812865497E-2</v>
      </c>
      <c r="K147" s="211">
        <f t="shared" si="28"/>
        <v>-0.2</v>
      </c>
    </row>
    <row r="148" spans="1:11" s="36" customFormat="1" ht="15" customHeight="1" x14ac:dyDescent="0.25">
      <c r="A148" s="818"/>
      <c r="B148" s="142" t="s">
        <v>92</v>
      </c>
      <c r="C148" s="385">
        <v>3433</v>
      </c>
      <c r="D148" s="385">
        <v>0</v>
      </c>
      <c r="E148" s="107">
        <f t="shared" si="33"/>
        <v>0</v>
      </c>
      <c r="F148" s="211">
        <f t="shared" si="27"/>
        <v>-1</v>
      </c>
      <c r="G148" s="28"/>
      <c r="H148" s="386">
        <v>9650</v>
      </c>
      <c r="I148" s="386">
        <v>0</v>
      </c>
      <c r="J148" s="27">
        <f t="shared" si="34"/>
        <v>0</v>
      </c>
      <c r="K148" s="211">
        <f t="shared" si="28"/>
        <v>-1</v>
      </c>
    </row>
    <row r="149" spans="1:11" s="36" customFormat="1" ht="15" customHeight="1" x14ac:dyDescent="0.25">
      <c r="A149" s="819"/>
      <c r="B149" s="144" t="s">
        <v>106</v>
      </c>
      <c r="C149" s="387">
        <v>5398</v>
      </c>
      <c r="D149" s="387">
        <v>1636</v>
      </c>
      <c r="E149" s="436">
        <f t="shared" si="33"/>
        <v>1</v>
      </c>
      <c r="F149" s="437">
        <f t="shared" si="27"/>
        <v>-0.69692478695813265</v>
      </c>
      <c r="G149" s="388"/>
      <c r="H149" s="389">
        <v>12885</v>
      </c>
      <c r="I149" s="389">
        <v>2736</v>
      </c>
      <c r="J149" s="15">
        <f t="shared" si="34"/>
        <v>1</v>
      </c>
      <c r="K149" s="325">
        <f t="shared" si="28"/>
        <v>-0.78766006984866122</v>
      </c>
    </row>
    <row r="150" spans="1:11" s="36" customFormat="1" ht="15" customHeight="1" x14ac:dyDescent="0.25">
      <c r="A150" s="821" t="s">
        <v>74</v>
      </c>
      <c r="B150" s="197" t="s">
        <v>206</v>
      </c>
      <c r="C150" s="390">
        <v>24</v>
      </c>
      <c r="D150" s="390">
        <v>37</v>
      </c>
      <c r="E150" s="201">
        <f>D150/D$163</f>
        <v>5.2046701364467573E-3</v>
      </c>
      <c r="F150" s="407">
        <f t="shared" si="27"/>
        <v>0.54166666666666663</v>
      </c>
      <c r="G150" s="202"/>
      <c r="H150" s="391">
        <v>84</v>
      </c>
      <c r="I150" s="391">
        <v>110</v>
      </c>
      <c r="J150" s="195">
        <f>I150/I$163</f>
        <v>6.2670920692798546E-3</v>
      </c>
      <c r="K150" s="398">
        <f t="shared" si="28"/>
        <v>0.30952380952380953</v>
      </c>
    </row>
    <row r="151" spans="1:11" s="36" customFormat="1" ht="15" customHeight="1" x14ac:dyDescent="0.25">
      <c r="A151" s="821"/>
      <c r="B151" s="141" t="s">
        <v>207</v>
      </c>
      <c r="C151" s="392">
        <v>17</v>
      </c>
      <c r="D151" s="392">
        <v>12</v>
      </c>
      <c r="E151" s="107">
        <f t="shared" ref="E151:E163" si="35">D151/D$163</f>
        <v>1.6880011253340836E-3</v>
      </c>
      <c r="F151" s="211">
        <f t="shared" si="27"/>
        <v>-0.29411764705882354</v>
      </c>
      <c r="G151" s="28"/>
      <c r="H151" s="393">
        <v>38</v>
      </c>
      <c r="I151" s="393">
        <v>35</v>
      </c>
      <c r="J151" s="27">
        <f t="shared" ref="J151:J163" si="36">I151/I$163</f>
        <v>1.9940747493163171E-3</v>
      </c>
      <c r="K151" s="102">
        <f t="shared" si="28"/>
        <v>-7.8947368421052627E-2</v>
      </c>
    </row>
    <row r="152" spans="1:11" s="36" customFormat="1" ht="15" customHeight="1" x14ac:dyDescent="0.25">
      <c r="A152" s="821"/>
      <c r="B152" s="141" t="s">
        <v>307</v>
      </c>
      <c r="C152" s="392">
        <v>0</v>
      </c>
      <c r="D152" s="392">
        <v>14</v>
      </c>
      <c r="E152" s="107">
        <f t="shared" si="35"/>
        <v>1.9693346462230973E-3</v>
      </c>
      <c r="F152" s="211" t="str">
        <f t="shared" si="27"/>
        <v>.</v>
      </c>
      <c r="G152" s="28"/>
      <c r="H152" s="393">
        <v>0</v>
      </c>
      <c r="I152" s="393">
        <v>21</v>
      </c>
      <c r="J152" s="27">
        <f t="shared" si="36"/>
        <v>1.1964448495897903E-3</v>
      </c>
      <c r="K152" s="102" t="str">
        <f t="shared" si="28"/>
        <v>.</v>
      </c>
    </row>
    <row r="153" spans="1:11" s="36" customFormat="1" ht="15" customHeight="1" x14ac:dyDescent="0.25">
      <c r="A153" s="821"/>
      <c r="B153" s="141" t="s">
        <v>208</v>
      </c>
      <c r="C153" s="392">
        <v>477</v>
      </c>
      <c r="D153" s="392">
        <v>425</v>
      </c>
      <c r="E153" s="107">
        <f t="shared" si="35"/>
        <v>5.978337318891546E-2</v>
      </c>
      <c r="F153" s="211">
        <f t="shared" si="27"/>
        <v>-0.1090146750524109</v>
      </c>
      <c r="G153" s="28"/>
      <c r="H153" s="393">
        <v>1493</v>
      </c>
      <c r="I153" s="393">
        <v>1480</v>
      </c>
      <c r="J153" s="27">
        <f t="shared" si="36"/>
        <v>8.4320875113947133E-2</v>
      </c>
      <c r="K153" s="102">
        <f t="shared" si="28"/>
        <v>-8.7073007367716015E-3</v>
      </c>
    </row>
    <row r="154" spans="1:11" s="36" customFormat="1" ht="15" customHeight="1" x14ac:dyDescent="0.25">
      <c r="A154" s="821"/>
      <c r="B154" s="141" t="s">
        <v>209</v>
      </c>
      <c r="C154" s="99">
        <v>0</v>
      </c>
      <c r="D154" s="392">
        <v>46</v>
      </c>
      <c r="E154" s="107">
        <f t="shared" si="35"/>
        <v>6.4706709804473201E-3</v>
      </c>
      <c r="F154" s="211" t="str">
        <f t="shared" si="27"/>
        <v>.</v>
      </c>
      <c r="G154" s="28"/>
      <c r="H154" s="393">
        <v>34</v>
      </c>
      <c r="I154" s="393">
        <v>115</v>
      </c>
      <c r="J154" s="27">
        <f t="shared" si="36"/>
        <v>6.5519598906107566E-3</v>
      </c>
      <c r="K154" s="102">
        <f t="shared" si="28"/>
        <v>2.3823529411764706</v>
      </c>
    </row>
    <row r="155" spans="1:11" s="36" customFormat="1" ht="15" customHeight="1" x14ac:dyDescent="0.25">
      <c r="A155" s="821"/>
      <c r="B155" s="141" t="s">
        <v>168</v>
      </c>
      <c r="C155" s="99">
        <v>113</v>
      </c>
      <c r="D155" s="392">
        <v>120</v>
      </c>
      <c r="E155" s="107">
        <f t="shared" si="35"/>
        <v>1.6880011253340835E-2</v>
      </c>
      <c r="F155" s="211">
        <f t="shared" si="27"/>
        <v>6.1946902654867256E-2</v>
      </c>
      <c r="G155" s="28"/>
      <c r="H155" s="393">
        <v>193</v>
      </c>
      <c r="I155" s="393">
        <v>173</v>
      </c>
      <c r="J155" s="27">
        <f t="shared" si="36"/>
        <v>9.8564266180492244E-3</v>
      </c>
      <c r="K155" s="102">
        <f t="shared" si="28"/>
        <v>-0.10362694300518134</v>
      </c>
    </row>
    <row r="156" spans="1:11" s="36" customFormat="1" ht="15" customHeight="1" x14ac:dyDescent="0.25">
      <c r="A156" s="821"/>
      <c r="B156" s="141" t="s">
        <v>230</v>
      </c>
      <c r="C156" s="99">
        <v>180</v>
      </c>
      <c r="D156" s="392">
        <v>195</v>
      </c>
      <c r="E156" s="107">
        <f t="shared" si="35"/>
        <v>2.7430018286678858E-2</v>
      </c>
      <c r="F156" s="211">
        <f t="shared" si="27"/>
        <v>8.3333333333333329E-2</v>
      </c>
      <c r="G156" s="28"/>
      <c r="H156" s="393">
        <v>365</v>
      </c>
      <c r="I156" s="393">
        <v>397</v>
      </c>
      <c r="J156" s="27">
        <f t="shared" si="36"/>
        <v>2.2618505013673657E-2</v>
      </c>
      <c r="K156" s="102">
        <f t="shared" si="28"/>
        <v>8.7671232876712329E-2</v>
      </c>
    </row>
    <row r="157" spans="1:11" s="36" customFormat="1" ht="15" customHeight="1" x14ac:dyDescent="0.25">
      <c r="A157" s="821"/>
      <c r="B157" s="141" t="s">
        <v>169</v>
      </c>
      <c r="C157" s="99">
        <v>180</v>
      </c>
      <c r="D157" s="392">
        <v>58</v>
      </c>
      <c r="E157" s="107">
        <f t="shared" si="35"/>
        <v>8.1586721057814032E-3</v>
      </c>
      <c r="F157" s="211">
        <f t="shared" si="27"/>
        <v>-0.67777777777777781</v>
      </c>
      <c r="G157" s="28"/>
      <c r="H157" s="393">
        <v>613</v>
      </c>
      <c r="I157" s="393">
        <v>165</v>
      </c>
      <c r="J157" s="27">
        <f t="shared" si="36"/>
        <v>9.4006381039197819E-3</v>
      </c>
      <c r="K157" s="102">
        <f t="shared" si="28"/>
        <v>-0.73083197389885812</v>
      </c>
    </row>
    <row r="158" spans="1:11" s="36" customFormat="1" ht="15" customHeight="1" x14ac:dyDescent="0.25">
      <c r="A158" s="821"/>
      <c r="B158" s="141" t="s">
        <v>210</v>
      </c>
      <c r="C158" s="99">
        <v>68</v>
      </c>
      <c r="D158" s="392">
        <v>50</v>
      </c>
      <c r="E158" s="107">
        <f t="shared" si="35"/>
        <v>7.0333380222253484E-3</v>
      </c>
      <c r="F158" s="211">
        <f t="shared" si="27"/>
        <v>-0.26470588235294118</v>
      </c>
      <c r="G158" s="28"/>
      <c r="H158" s="393">
        <v>294</v>
      </c>
      <c r="I158" s="393">
        <v>219</v>
      </c>
      <c r="J158" s="27">
        <f t="shared" si="36"/>
        <v>1.2477210574293528E-2</v>
      </c>
      <c r="K158" s="102">
        <f t="shared" si="28"/>
        <v>-0.25510204081632654</v>
      </c>
    </row>
    <row r="159" spans="1:11" s="36" customFormat="1" ht="15" customHeight="1" x14ac:dyDescent="0.25">
      <c r="A159" s="821"/>
      <c r="B159" s="141" t="s">
        <v>175</v>
      </c>
      <c r="C159" s="99">
        <v>469</v>
      </c>
      <c r="D159" s="392">
        <v>330</v>
      </c>
      <c r="E159" s="107">
        <f t="shared" si="35"/>
        <v>4.6420030946687299E-2</v>
      </c>
      <c r="F159" s="211">
        <f t="shared" si="27"/>
        <v>-0.29637526652452023</v>
      </c>
      <c r="G159" s="28"/>
      <c r="H159" s="393">
        <v>711</v>
      </c>
      <c r="I159" s="393">
        <v>554</v>
      </c>
      <c r="J159" s="27">
        <f t="shared" si="36"/>
        <v>3.1563354603463996E-2</v>
      </c>
      <c r="K159" s="102">
        <f t="shared" si="28"/>
        <v>-0.22081575246132207</v>
      </c>
    </row>
    <row r="160" spans="1:11" s="36" customFormat="1" ht="15" customHeight="1" x14ac:dyDescent="0.25">
      <c r="A160" s="821"/>
      <c r="B160" s="141" t="s">
        <v>148</v>
      </c>
      <c r="C160" s="99">
        <v>76</v>
      </c>
      <c r="D160" s="392">
        <v>63</v>
      </c>
      <c r="E160" s="107">
        <f t="shared" si="35"/>
        <v>8.8620059080039386E-3</v>
      </c>
      <c r="F160" s="211">
        <f t="shared" si="27"/>
        <v>-0.17105263157894737</v>
      </c>
      <c r="G160" s="28"/>
      <c r="H160" s="393">
        <v>204</v>
      </c>
      <c r="I160" s="393">
        <v>193</v>
      </c>
      <c r="J160" s="27">
        <f t="shared" si="36"/>
        <v>1.0995897903372834E-2</v>
      </c>
      <c r="K160" s="102">
        <f t="shared" si="28"/>
        <v>-5.3921568627450983E-2</v>
      </c>
    </row>
    <row r="161" spans="1:11" s="36" customFormat="1" ht="15" customHeight="1" x14ac:dyDescent="0.25">
      <c r="A161" s="821"/>
      <c r="B161" s="141" t="s">
        <v>143</v>
      </c>
      <c r="C161" s="99">
        <v>158</v>
      </c>
      <c r="D161" s="392">
        <v>128</v>
      </c>
      <c r="E161" s="107">
        <f t="shared" si="35"/>
        <v>1.8005345336896891E-2</v>
      </c>
      <c r="F161" s="211">
        <f t="shared" si="27"/>
        <v>-0.189873417721519</v>
      </c>
      <c r="G161" s="28"/>
      <c r="H161" s="393">
        <v>417</v>
      </c>
      <c r="I161" s="393">
        <v>396</v>
      </c>
      <c r="J161" s="27">
        <f t="shared" si="36"/>
        <v>2.2561531449407476E-2</v>
      </c>
      <c r="K161" s="102">
        <f t="shared" si="28"/>
        <v>-5.0359712230215826E-2</v>
      </c>
    </row>
    <row r="162" spans="1:11" s="36" customFormat="1" ht="15" customHeight="1" x14ac:dyDescent="0.25">
      <c r="A162" s="821"/>
      <c r="B162" s="141" t="s">
        <v>211</v>
      </c>
      <c r="C162" s="99">
        <v>9364</v>
      </c>
      <c r="D162" s="392">
        <v>5634</v>
      </c>
      <c r="E162" s="211">
        <f t="shared" si="35"/>
        <v>0.79251652834435227</v>
      </c>
      <c r="F162" s="211">
        <f t="shared" si="27"/>
        <v>-0.39833404527979493</v>
      </c>
      <c r="G162" s="625"/>
      <c r="H162" s="756">
        <v>15110</v>
      </c>
      <c r="I162" s="756">
        <v>13694</v>
      </c>
      <c r="J162" s="102">
        <f t="shared" si="36"/>
        <v>0.78019598906107568</v>
      </c>
      <c r="K162" s="102">
        <f t="shared" si="28"/>
        <v>-9.371277299801456E-2</v>
      </c>
    </row>
    <row r="163" spans="1:11" s="37" customFormat="1" ht="15" customHeight="1" x14ac:dyDescent="0.25">
      <c r="A163" s="821"/>
      <c r="B163" s="144" t="s">
        <v>107</v>
      </c>
      <c r="C163" s="218">
        <v>11126</v>
      </c>
      <c r="D163" s="757">
        <v>7109</v>
      </c>
      <c r="E163" s="412">
        <f t="shared" si="35"/>
        <v>1</v>
      </c>
      <c r="F163" s="401">
        <f t="shared" si="27"/>
        <v>-0.36104619809455329</v>
      </c>
      <c r="G163" s="204"/>
      <c r="H163" s="758">
        <v>19556</v>
      </c>
      <c r="I163" s="758">
        <v>17552</v>
      </c>
      <c r="J163" s="16">
        <f t="shared" si="36"/>
        <v>1</v>
      </c>
      <c r="K163" s="151">
        <f t="shared" si="28"/>
        <v>-0.10247494375127839</v>
      </c>
    </row>
    <row r="164" spans="1:11" s="155" customFormat="1" ht="15" customHeight="1" x14ac:dyDescent="0.25">
      <c r="A164" s="832" t="s">
        <v>80</v>
      </c>
      <c r="B164" s="198" t="s">
        <v>231</v>
      </c>
      <c r="C164" s="214">
        <v>507</v>
      </c>
      <c r="D164" s="214">
        <v>501</v>
      </c>
      <c r="E164" s="200">
        <f>D164/D$166</f>
        <v>1</v>
      </c>
      <c r="F164" s="407">
        <f t="shared" si="27"/>
        <v>-1.1834319526627219E-2</v>
      </c>
      <c r="G164" s="219"/>
      <c r="H164" s="214">
        <v>622</v>
      </c>
      <c r="I164" s="214">
        <v>606</v>
      </c>
      <c r="J164" s="200">
        <f>I164/I$166</f>
        <v>0.96038034865293187</v>
      </c>
      <c r="K164" s="398">
        <f t="shared" si="28"/>
        <v>-2.5723472668810289E-2</v>
      </c>
    </row>
    <row r="165" spans="1:11" s="37" customFormat="1" ht="15" customHeight="1" x14ac:dyDescent="0.25">
      <c r="A165" s="832"/>
      <c r="B165" s="141" t="s">
        <v>126</v>
      </c>
      <c r="C165" s="100">
        <v>0</v>
      </c>
      <c r="D165" s="759">
        <v>0</v>
      </c>
      <c r="E165" s="107">
        <f t="shared" ref="E165:E166" si="37">D165/D$166</f>
        <v>0</v>
      </c>
      <c r="F165" s="211" t="str">
        <f t="shared" si="27"/>
        <v>.</v>
      </c>
      <c r="G165" s="28"/>
      <c r="H165" s="760">
        <v>41</v>
      </c>
      <c r="I165" s="760">
        <v>26</v>
      </c>
      <c r="J165" s="27">
        <f t="shared" ref="J165:J166" si="38">I165/I$166</f>
        <v>4.1204437400950873E-2</v>
      </c>
      <c r="K165" s="102">
        <f t="shared" si="28"/>
        <v>-0.36585365853658536</v>
      </c>
    </row>
    <row r="166" spans="1:11" s="37" customFormat="1" ht="15" customHeight="1" x14ac:dyDescent="0.25">
      <c r="A166" s="832"/>
      <c r="B166" s="144" t="s">
        <v>110</v>
      </c>
      <c r="C166" s="220">
        <v>507</v>
      </c>
      <c r="D166" s="761">
        <v>501</v>
      </c>
      <c r="E166" s="412">
        <f t="shared" si="37"/>
        <v>1</v>
      </c>
      <c r="F166" s="401">
        <f t="shared" si="27"/>
        <v>-1.1834319526627219E-2</v>
      </c>
      <c r="G166" s="642"/>
      <c r="H166" s="762">
        <v>663</v>
      </c>
      <c r="I166" s="762">
        <v>631</v>
      </c>
      <c r="J166" s="16">
        <f t="shared" si="38"/>
        <v>1</v>
      </c>
      <c r="K166" s="151">
        <f t="shared" si="28"/>
        <v>-4.8265460030165915E-2</v>
      </c>
    </row>
    <row r="167" spans="1:11" s="36" customFormat="1" ht="15" customHeight="1" x14ac:dyDescent="0.25">
      <c r="A167" s="821" t="s">
        <v>83</v>
      </c>
      <c r="B167" s="197" t="s">
        <v>93</v>
      </c>
      <c r="C167" s="221">
        <v>1336</v>
      </c>
      <c r="D167" s="763">
        <v>477</v>
      </c>
      <c r="E167" s="107">
        <f>D167/D$168</f>
        <v>1</v>
      </c>
      <c r="F167" s="170">
        <f t="shared" si="27"/>
        <v>-0.64296407185628746</v>
      </c>
      <c r="G167" s="202"/>
      <c r="H167" s="764">
        <v>1336</v>
      </c>
      <c r="I167" s="764">
        <v>1212</v>
      </c>
      <c r="J167" s="27">
        <f>I167/I$168</f>
        <v>1</v>
      </c>
      <c r="K167" s="128">
        <f t="shared" si="28"/>
        <v>-9.2814371257485026E-2</v>
      </c>
    </row>
    <row r="168" spans="1:11" s="37" customFormat="1" ht="15" customHeight="1" x14ac:dyDescent="0.25">
      <c r="A168" s="821"/>
      <c r="B168" s="144" t="s">
        <v>111</v>
      </c>
      <c r="C168" s="222">
        <v>1336</v>
      </c>
      <c r="D168" s="765">
        <v>477</v>
      </c>
      <c r="E168" s="436">
        <f t="shared" ref="E168" si="39">D168/D$168</f>
        <v>1</v>
      </c>
      <c r="F168" s="664">
        <f t="shared" si="27"/>
        <v>-0.64296407185628746</v>
      </c>
      <c r="G168" s="642"/>
      <c r="H168" s="766">
        <v>1336</v>
      </c>
      <c r="I168" s="766">
        <v>1212</v>
      </c>
      <c r="J168" s="15">
        <f t="shared" ref="J168" si="40">I168/I$168</f>
        <v>1</v>
      </c>
      <c r="K168" s="402">
        <f t="shared" si="28"/>
        <v>-9.2814371257485026E-2</v>
      </c>
    </row>
    <row r="169" spans="1:11" s="36" customFormat="1" ht="15" customHeight="1" x14ac:dyDescent="0.25">
      <c r="A169" s="144" t="s">
        <v>122</v>
      </c>
      <c r="B169" s="34"/>
      <c r="C169" s="101">
        <v>58046</v>
      </c>
      <c r="D169" s="767">
        <v>43013</v>
      </c>
      <c r="E169" s="650">
        <f>D169/D$169</f>
        <v>1</v>
      </c>
      <c r="F169" s="733">
        <f t="shared" si="27"/>
        <v>-0.25898425386762225</v>
      </c>
      <c r="G169" s="204"/>
      <c r="H169" s="768">
        <v>111509</v>
      </c>
      <c r="I169" s="768">
        <v>91080</v>
      </c>
      <c r="J169" s="210">
        <f>I169/I$169</f>
        <v>1</v>
      </c>
      <c r="K169" s="736">
        <f t="shared" si="28"/>
        <v>-0.18320494309876334</v>
      </c>
    </row>
    <row r="170" spans="1:11" s="36" customFormat="1" ht="15" customHeight="1" x14ac:dyDescent="0.25">
      <c r="B170" s="7"/>
      <c r="D170" s="39"/>
      <c r="E170" s="107"/>
      <c r="F170" s="211"/>
      <c r="G170" s="39"/>
      <c r="H170" s="39"/>
      <c r="I170" s="39"/>
      <c r="J170" s="27"/>
      <c r="K170" s="102"/>
    </row>
    <row r="171" spans="1:11" ht="15" customHeight="1" x14ac:dyDescent="0.25">
      <c r="A171" s="228" t="s">
        <v>218</v>
      </c>
      <c r="C171" s="130"/>
      <c r="D171" s="769"/>
      <c r="E171" s="769"/>
      <c r="F171" s="770"/>
      <c r="G171" s="769"/>
      <c r="H171" s="769"/>
      <c r="I171" s="769"/>
      <c r="J171" s="130"/>
      <c r="K171" s="737"/>
    </row>
    <row r="172" spans="1:11" ht="15" customHeight="1" x14ac:dyDescent="0.25">
      <c r="A172" s="831" t="s">
        <v>308</v>
      </c>
      <c r="B172" s="831"/>
      <c r="C172" s="130"/>
      <c r="D172" s="769"/>
      <c r="E172" s="769"/>
      <c r="F172" s="770"/>
      <c r="G172" s="769"/>
      <c r="H172" s="769"/>
      <c r="I172" s="769"/>
      <c r="J172" s="130"/>
      <c r="K172" s="737"/>
    </row>
    <row r="173" spans="1:11" ht="15" customHeight="1" x14ac:dyDescent="0.25">
      <c r="A173" s="830" t="s">
        <v>225</v>
      </c>
      <c r="B173" s="830"/>
      <c r="C173" s="830"/>
      <c r="D173" s="830"/>
      <c r="E173" s="830"/>
      <c r="F173" s="830"/>
      <c r="G173" s="830"/>
      <c r="H173" s="830"/>
      <c r="I173" s="830"/>
      <c r="J173" s="830"/>
      <c r="K173" s="830"/>
    </row>
    <row r="175" spans="1:11" ht="15" customHeight="1" x14ac:dyDescent="0.25">
      <c r="F175" s="729"/>
    </row>
  </sheetData>
  <mergeCells count="32">
    <mergeCell ref="K5:K6"/>
    <mergeCell ref="B4:B6"/>
    <mergeCell ref="B58:B60"/>
    <mergeCell ref="H4:K4"/>
    <mergeCell ref="I5:J5"/>
    <mergeCell ref="D5:E5"/>
    <mergeCell ref="D59:E59"/>
    <mergeCell ref="H58:K58"/>
    <mergeCell ref="F59:F60"/>
    <mergeCell ref="K59:K60"/>
    <mergeCell ref="I59:J59"/>
    <mergeCell ref="C58:F58"/>
    <mergeCell ref="A53:A54"/>
    <mergeCell ref="A45:A46"/>
    <mergeCell ref="A47:A49"/>
    <mergeCell ref="A41:A44"/>
    <mergeCell ref="C4:F4"/>
    <mergeCell ref="F5:F6"/>
    <mergeCell ref="A7:A17"/>
    <mergeCell ref="A18:A26"/>
    <mergeCell ref="A27:A34"/>
    <mergeCell ref="A35:A40"/>
    <mergeCell ref="A50:A52"/>
    <mergeCell ref="A173:K173"/>
    <mergeCell ref="A172:B172"/>
    <mergeCell ref="A164:A166"/>
    <mergeCell ref="A61:A105"/>
    <mergeCell ref="A106:A132"/>
    <mergeCell ref="A150:A163"/>
    <mergeCell ref="A167:A168"/>
    <mergeCell ref="A133:A142"/>
    <mergeCell ref="A143:A149"/>
  </mergeCells>
  <phoneticPr fontId="2" type="noConversion"/>
  <hyperlinks>
    <hyperlink ref="A1" location="Contents!A1" display="&lt;Back to contents&gt;" xr:uid="{00000000-0004-0000-0800-000000000000}"/>
  </hyperlinks>
  <pageMargins left="0.39370078740157483" right="0.31496062992125984" top="0.39370078740157483" bottom="0.31496062992125984" header="0" footer="0"/>
  <pageSetup paperSize="8" scale="83" fitToHeight="0" orientation="portrait" r:id="rId1"/>
  <headerFooter alignWithMargins="0"/>
  <rowBreaks count="2" manualBreakCount="2">
    <brk id="56" max="16383" man="1"/>
    <brk id="149" max="11"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Corporate.Portal.Document" ma:contentTypeID="0x010100A307F53EE80F4E9D9B7E4786A22684B700C9930A095E688546A03E4B3F15AD43D0" ma:contentTypeVersion="5" ma:contentTypeDescription="" ma:contentTypeScope="" ma:versionID="284c98ef7344625c6e0746b87ad061f5">
  <xsd:schema xmlns:xsd="http://www.w3.org/2001/XMLSchema" xmlns:p="http://schemas.microsoft.com/office/2006/metadata/properties" xmlns:ns2="aa7ca6cc-35d9-4446-8134-9d1968d85882" xmlns:ns3="ee782f5f-b403-4edd-8c57-bf2bd60891a0" targetNamespace="http://schemas.microsoft.com/office/2006/metadata/properties" ma:root="true" ma:fieldsID="d553b9b2028d56acee408e441823e49d" ns2:_="" ns3:_="">
    <xsd:import namespace="aa7ca6cc-35d9-4446-8134-9d1968d85882"/>
    <xsd:import namespace="ee782f5f-b403-4edd-8c57-bf2bd60891a0"/>
    <xsd:element name="properties">
      <xsd:complexType>
        <xsd:sequence>
          <xsd:element name="documentManagement">
            <xsd:complexType>
              <xsd:all>
                <xsd:element ref="ns2:EarlyChildhood" minOccurs="0"/>
                <xsd:element ref="ns2:Schooling" minOccurs="0"/>
                <xsd:element ref="ns2:HigherEducation" minOccurs="0"/>
                <xsd:element ref="ns2:Skills" minOccurs="0"/>
                <xsd:element ref="ns2:Youth" minOccurs="0"/>
                <xsd:element ref="ns2:Employment" minOccurs="0"/>
                <xsd:element ref="ns2:WorkplaceRelations" minOccurs="0"/>
                <xsd:element ref="ns2:TheDepartment" minOccurs="0"/>
                <xsd:element ref="ns3:International" minOccurs="0"/>
                <xsd:element ref="ns2:Indigenous" minOccurs="0"/>
              </xsd:all>
            </xsd:complexType>
          </xsd:element>
        </xsd:sequence>
      </xsd:complexType>
    </xsd:element>
  </xsd:schema>
  <xsd:schema xmlns:xsd="http://www.w3.org/2001/XMLSchema" xmlns:dms="http://schemas.microsoft.com/office/2006/documentManagement/types" targetNamespace="aa7ca6cc-35d9-4446-8134-9d1968d85882" elementFormDefault="qualified">
    <xsd:import namespace="http://schemas.microsoft.com/office/2006/documentManagement/types"/>
    <xsd:element name="EarlyChildhood" ma:index="2" nillable="true" ma:displayName="Early Childhood" ma:internalName="EarlyChildhood">
      <xsd:simpleType>
        <xsd:restriction base="dms:Boolean"/>
      </xsd:simpleType>
    </xsd:element>
    <xsd:element name="Schooling" ma:index="3" nillable="true" ma:displayName="Schooling" ma:internalName="Schooling">
      <xsd:simpleType>
        <xsd:restriction base="dms:Boolean"/>
      </xsd:simpleType>
    </xsd:element>
    <xsd:element name="HigherEducation" ma:index="4" nillable="true" ma:displayName="Higher Education" ma:default="1" ma:internalName="HigherEducation">
      <xsd:simpleType>
        <xsd:restriction base="dms:Boolean"/>
      </xsd:simpleType>
    </xsd:element>
    <xsd:element name="Skills" ma:index="5" nillable="true" ma:displayName="Skills" ma:internalName="Skills">
      <xsd:simpleType>
        <xsd:restriction base="dms:Boolean"/>
      </xsd:simpleType>
    </xsd:element>
    <xsd:element name="Youth" ma:index="6" nillable="true" ma:displayName="Youth" ma:internalName="Youth">
      <xsd:simpleType>
        <xsd:restriction base="dms:Boolean"/>
      </xsd:simpleType>
    </xsd:element>
    <xsd:element name="Employment" ma:index="7" nillable="true" ma:displayName="Employment" ma:internalName="Employment">
      <xsd:simpleType>
        <xsd:restriction base="dms:Boolean"/>
      </xsd:simpleType>
    </xsd:element>
    <xsd:element name="WorkplaceRelations" ma:index="8" nillable="true" ma:displayName="Workplace Relations" ma:internalName="WorkplaceRelations">
      <xsd:simpleType>
        <xsd:restriction base="dms:Boolean"/>
      </xsd:simpleType>
    </xsd:element>
    <xsd:element name="TheDepartment" ma:index="9" nillable="true" ma:displayName="Department" ma:internalName="TheDepartment">
      <xsd:simpleType>
        <xsd:restriction base="dms:Boolean"/>
      </xsd:simpleType>
    </xsd:element>
    <xsd:element name="Indigenous" ma:index="11" nillable="true" ma:displayName="Indigenous" ma:internalName="Indigenous">
      <xsd:simpleType>
        <xsd:restriction base="dms:Boolean"/>
      </xsd:simpleType>
    </xsd:element>
  </xsd:schema>
  <xsd:schema xmlns:xsd="http://www.w3.org/2001/XMLSchema" xmlns:dms="http://schemas.microsoft.com/office/2006/documentManagement/types" targetNamespace="ee782f5f-b403-4edd-8c57-bf2bd60891a0" elementFormDefault="qualified">
    <xsd:import namespace="http://schemas.microsoft.com/office/2006/documentManagement/types"/>
    <xsd:element name="International" ma:index="10" nillable="true" ma:displayName="International" ma:internalName="International">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4"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LongProperties xmlns="http://schemas.microsoft.com/office/2006/metadata/longProperties"/>
</file>

<file path=customXml/item4.xml><?xml version="1.0" encoding="utf-8"?>
<p:properties xmlns:p="http://schemas.microsoft.com/office/2006/metadata/properties" xmlns:xsi="http://www.w3.org/2001/XMLSchema-instance" xmlns:pc="http://schemas.microsoft.com/office/infopath/2007/PartnerControls">
  <documentManagement>
    <Indigenous xmlns="aa7ca6cc-35d9-4446-8134-9d1968d85882" xsi:nil="true"/>
    <HigherEducation xmlns="aa7ca6cc-35d9-4446-8134-9d1968d85882">true</HigherEducation>
    <International xmlns="ee782f5f-b403-4edd-8c57-bf2bd60891a0" xsi:nil="true"/>
    <Employment xmlns="aa7ca6cc-35d9-4446-8134-9d1968d85882" xsi:nil="true"/>
    <Youth xmlns="aa7ca6cc-35d9-4446-8134-9d1968d85882" xsi:nil="true"/>
    <Schooling xmlns="aa7ca6cc-35d9-4446-8134-9d1968d85882" xsi:nil="true"/>
    <Skills xmlns="aa7ca6cc-35d9-4446-8134-9d1968d85882" xsi:nil="true"/>
    <WorkplaceRelations xmlns="aa7ca6cc-35d9-4446-8134-9d1968d85882" xsi:nil="true"/>
    <TheDepartment xmlns="aa7ca6cc-35d9-4446-8134-9d1968d85882" xsi:nil="true"/>
    <EarlyChildhood xmlns="aa7ca6cc-35d9-4446-8134-9d1968d85882" xsi:nil="true"/>
  </documentManagement>
</p:properties>
</file>

<file path=customXml/itemProps1.xml><?xml version="1.0" encoding="utf-8"?>
<ds:datastoreItem xmlns:ds="http://schemas.openxmlformats.org/officeDocument/2006/customXml" ds:itemID="{27B4BED0-A41B-4166-802D-6B23E629F897}">
  <ds:schemaRefs>
    <ds:schemaRef ds:uri="http://schemas.microsoft.com/sharepoint/v3/contenttype/forms"/>
  </ds:schemaRefs>
</ds:datastoreItem>
</file>

<file path=customXml/itemProps2.xml><?xml version="1.0" encoding="utf-8"?>
<ds:datastoreItem xmlns:ds="http://schemas.openxmlformats.org/officeDocument/2006/customXml" ds:itemID="{B64CE5C4-A3BB-4FEA-B48A-E547D9A2C83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a7ca6cc-35d9-4446-8134-9d1968d85882"/>
    <ds:schemaRef ds:uri="ee782f5f-b403-4edd-8c57-bf2bd60891a0"/>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9B89BDB2-242C-4878-AF5C-1FA133C92B1C}">
  <ds:schemaRefs>
    <ds:schemaRef ds:uri="http://schemas.microsoft.com/office/2006/metadata/longProperties"/>
  </ds:schemaRefs>
</ds:datastoreItem>
</file>

<file path=customXml/itemProps4.xml><?xml version="1.0" encoding="utf-8"?>
<ds:datastoreItem xmlns:ds="http://schemas.openxmlformats.org/officeDocument/2006/customXml" ds:itemID="{0B7960E1-533C-4128-A79C-15CEC66E3F51}">
  <ds:schemaRefs>
    <ds:schemaRef ds:uri="http://schemas.microsoft.com/office/2006/metadata/properties"/>
    <ds:schemaRef ds:uri="http://schemas.microsoft.com/office/infopath/2007/PartnerControls"/>
    <ds:schemaRef ds:uri="aa7ca6cc-35d9-4446-8134-9d1968d85882"/>
    <ds:schemaRef ds:uri="ee782f5f-b403-4edd-8c57-bf2bd60891a0"/>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12</vt:i4>
      </vt:variant>
    </vt:vector>
  </HeadingPairs>
  <TitlesOfParts>
    <vt:vector size="21" baseType="lpstr">
      <vt:lpstr>Contents</vt:lpstr>
      <vt:lpstr>1 </vt:lpstr>
      <vt:lpstr>2</vt:lpstr>
      <vt:lpstr>3</vt:lpstr>
      <vt:lpstr>4</vt:lpstr>
      <vt:lpstr>5 </vt:lpstr>
      <vt:lpstr>6</vt:lpstr>
      <vt:lpstr>7</vt:lpstr>
      <vt:lpstr>8</vt:lpstr>
      <vt:lpstr>'1 '!Print_Area</vt:lpstr>
      <vt:lpstr>'2'!Print_Area</vt:lpstr>
      <vt:lpstr>'3'!Print_Area</vt:lpstr>
      <vt:lpstr>'4'!Print_Area</vt:lpstr>
      <vt:lpstr>'5 '!Print_Area</vt:lpstr>
      <vt:lpstr>'6'!Print_Area</vt:lpstr>
      <vt:lpstr>'7'!Print_Area</vt:lpstr>
      <vt:lpstr>'8'!Print_Area</vt:lpstr>
      <vt:lpstr>Contents!Print_Area</vt:lpstr>
      <vt:lpstr>'1 '!Print_Titles</vt:lpstr>
      <vt:lpstr>'2'!Print_Titles</vt:lpstr>
      <vt:lpstr>'3'!Print_Titles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dc:creator>L'HUILLIER,Glenn</dc:creator>
  <cp:lastModifiedBy>MCBRIEN,Ben</cp:lastModifiedBy>
  <cp:lastPrinted>2018-06-13T05:38:14Z</cp:lastPrinted>
  <dcterms:created xsi:type="dcterms:W3CDTF">2010-06-21T01:06:29Z</dcterms:created>
  <dcterms:modified xsi:type="dcterms:W3CDTF">2023-01-30T02:49:11Z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TemplateUrl">
    <vt:lpwstr/>
  </property>
  <property fmtid="{D5CDD505-2E9C-101B-9397-08002B2CF9AE}" pid="4" name="xd_ProgID">
    <vt:lpwstr/>
  </property>
  <property fmtid="{D5CDD505-2E9C-101B-9397-08002B2CF9AE}" pid="5" name="PublishingStartDate">
    <vt:lpwstr/>
  </property>
  <property fmtid="{D5CDD505-2E9C-101B-9397-08002B2CF9AE}" pid="6" name="PublishingExpirationDate">
    <vt:lpwstr/>
  </property>
  <property fmtid="{D5CDD505-2E9C-101B-9397-08002B2CF9AE}" pid="7" name="_SourceUrl">
    <vt:lpwstr/>
  </property>
  <property fmtid="{D5CDD505-2E9C-101B-9397-08002B2CF9AE}" pid="8" name="MSIP_Label_79d889eb-932f-4752-8739-64d25806ef64_Enabled">
    <vt:lpwstr>true</vt:lpwstr>
  </property>
  <property fmtid="{D5CDD505-2E9C-101B-9397-08002B2CF9AE}" pid="9" name="MSIP_Label_79d889eb-932f-4752-8739-64d25806ef64_SetDate">
    <vt:lpwstr>2022-05-18T05:56:27Z</vt:lpwstr>
  </property>
  <property fmtid="{D5CDD505-2E9C-101B-9397-08002B2CF9AE}" pid="10" name="MSIP_Label_79d889eb-932f-4752-8739-64d25806ef64_Method">
    <vt:lpwstr>Privileged</vt:lpwstr>
  </property>
  <property fmtid="{D5CDD505-2E9C-101B-9397-08002B2CF9AE}" pid="11" name="MSIP_Label_79d889eb-932f-4752-8739-64d25806ef64_Name">
    <vt:lpwstr>79d889eb-932f-4752-8739-64d25806ef64</vt:lpwstr>
  </property>
  <property fmtid="{D5CDD505-2E9C-101B-9397-08002B2CF9AE}" pid="12" name="MSIP_Label_79d889eb-932f-4752-8739-64d25806ef64_SiteId">
    <vt:lpwstr>dd0cfd15-4558-4b12-8bad-ea26984fc417</vt:lpwstr>
  </property>
  <property fmtid="{D5CDD505-2E9C-101B-9397-08002B2CF9AE}" pid="13" name="MSIP_Label_79d889eb-932f-4752-8739-64d25806ef64_ActionId">
    <vt:lpwstr>61a1ad88-e673-45f0-9930-3b86c6b84318</vt:lpwstr>
  </property>
  <property fmtid="{D5CDD505-2E9C-101B-9397-08002B2CF9AE}" pid="14" name="MSIP_Label_79d889eb-932f-4752-8739-64d25806ef64_ContentBits">
    <vt:lpwstr>0</vt:lpwstr>
  </property>
</Properties>
</file>